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3/Contratación/"/>
    </mc:Choice>
  </mc:AlternateContent>
  <xr:revisionPtr revIDLastSave="0" documentId="8_{56EFBCA9-BD28-4ED9-8242-69BBB9F61ED4}" xr6:coauthVersionLast="47" xr6:coauthVersionMax="47" xr10:uidLastSave="{00000000-0000-0000-0000-000000000000}"/>
  <bookViews>
    <workbookView xWindow="-110" yWindow="-110" windowWidth="19420" windowHeight="10420" xr2:uid="{FF59DC9C-8C74-425C-A493-E39E0B9DC566}"/>
  </bookViews>
  <sheets>
    <sheet name="CONTRATOS MANUAL 44-MANUAL 26" sheetId="1" r:id="rId1"/>
    <sheet name="ÓRDENES DE SERVICIO" sheetId="4" r:id="rId2"/>
    <sheet name="ÓRDENES DE COMPRA" sheetId="5" r:id="rId3"/>
  </sheets>
  <definedNames>
    <definedName name="_xlnm._FilterDatabase" localSheetId="0" hidden="1">'CONTRATOS MANUAL 44-MANUAL 26'!$A$2:$W$89</definedName>
    <definedName name="_xlnm._FilterDatabase" localSheetId="1" hidden="1">'ÓRDENES DE SERVICIO'!$A$2:$S$25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1" i="1" l="1"/>
  <c r="N11" i="1"/>
  <c r="Q76" i="1" l="1"/>
  <c r="Q41" i="1"/>
  <c r="Q28" i="1"/>
  <c r="Q26" i="1"/>
  <c r="Q23" i="1"/>
  <c r="Q19" i="1"/>
  <c r="M19" i="1"/>
  <c r="S24" i="1"/>
</calcChain>
</file>

<file path=xl/sharedStrings.xml><?xml version="1.0" encoding="utf-8"?>
<sst xmlns="http://schemas.openxmlformats.org/spreadsheetml/2006/main" count="1060" uniqueCount="413">
  <si>
    <t>N°</t>
  </si>
  <si>
    <t>NOMBRE CONTRATISTA</t>
  </si>
  <si>
    <t>NIT/CC</t>
  </si>
  <si>
    <t>DV</t>
  </si>
  <si>
    <t>CLASE DE CONTRATO</t>
  </si>
  <si>
    <t>OBJETO</t>
  </si>
  <si>
    <t>VALOR DEL CONTRATO</t>
  </si>
  <si>
    <t>PORCENTAJE AVANCE PRESUPUESTAL PROGRAMADO</t>
  </si>
  <si>
    <t>PORCENTAJE AVANCE PRESUPUESTAL REAL</t>
  </si>
  <si>
    <t>PORCENTAJE DE AVANCE FÍSICO (PLAZO) PROGRAMADO</t>
  </si>
  <si>
    <t>PORCENTAJE DE AVANCE FÍSICO  (PLAZO) REAL</t>
  </si>
  <si>
    <t>FECHA TERMINACIÓN CONTRATO CON ADICIONES</t>
  </si>
  <si>
    <t xml:space="preserve">VICEPRESIDENCIA </t>
  </si>
  <si>
    <t>FUNCIONARIO</t>
  </si>
  <si>
    <t>DIRECCIÓN GENERAL</t>
  </si>
  <si>
    <t>045-2011</t>
  </si>
  <si>
    <t>COMPUTEC S.A.</t>
  </si>
  <si>
    <t>PRESTACIÓN DE SERVICIOS</t>
  </si>
  <si>
    <t>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t>
  </si>
  <si>
    <t>ADRIANA REYES PICO</t>
  </si>
  <si>
    <t>ARRENDAMIENTO</t>
  </si>
  <si>
    <t>007-2017</t>
  </si>
  <si>
    <t>SOCIEDAD DE ACTIVOS ESPECIALES - SAE</t>
  </si>
  <si>
    <t>900.265.408</t>
  </si>
  <si>
    <t>Mediante la suscripción del presente contrato EL ARRENDADOR entrega al ARRENDATARIO y éste recibe a titutlo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t>
  </si>
  <si>
    <t>031-2018</t>
  </si>
  <si>
    <t>CIFIN S.A.</t>
  </si>
  <si>
    <t xml:space="preserve">OBJETO: 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t>
  </si>
  <si>
    <t>SANDRO JORGE BERNAL CENDALES</t>
  </si>
  <si>
    <t>001-2020</t>
  </si>
  <si>
    <t>CONTENTO BPS</t>
  </si>
  <si>
    <t>EL CONTRATISTA se obliga a prestar sus servicios de gestión de contactabilidad de deudores de cartera y servicio al cliente, a través de un Call Center o Contact Center.</t>
  </si>
  <si>
    <t>003-2020</t>
  </si>
  <si>
    <t>MISIÓN TEMPORAL LTDA.</t>
  </si>
  <si>
    <t>EL CONTRATISTA se obliga con CISA a suministrar trabajadores en misión exclusivamente para atender las diferentes operaciones de la Entidad, en proyectos especiales y puntuales cuya duración está definida en un marco temporal inferior a un año, en las ciudades de Bogotá, Barranquilla, Cali y Medellín.</t>
  </si>
  <si>
    <t>007-2020</t>
  </si>
  <si>
    <t>IFX NETWORKS COLOMBIA S.A.S.</t>
  </si>
  <si>
    <t>EL CONTRATISTA se obliga a prestar a CISA el servicio de telecomunicaciones</t>
  </si>
  <si>
    <t>014-2020</t>
  </si>
  <si>
    <t>CROWE CO S.A.S.</t>
  </si>
  <si>
    <t>EL CONTRATISTA se obliga con CISA a prestar su servicio integral de Revisoría Fiscal, adelantando como mínimo el proceso de auditoría contable y financiera, de cumplimiento, del control interno y de gestión, de riesgos y de sistemas y tecnología, tal como se detalla en las obligaciones técnicas descritas más adelante y las demás a que haya lugar.</t>
  </si>
  <si>
    <t>018-2020</t>
  </si>
  <si>
    <t>ARTHUR J GALLAGHER CORREDORES DE SEGUROS S.A.</t>
  </si>
  <si>
    <t>CORRETAJE</t>
  </si>
  <si>
    <t>EL CONTRATISTA se compromete para con CISA a prestar los servicios profesionales de corretaje de seguros, así como la asesoría integral en el manejo del programa de seguros, manejo de siniestros, y la actualización de bienes, intereses y valores asegurados de CISA.</t>
  </si>
  <si>
    <t xml:space="preserve">DIRECCIÓN GENERAL </t>
  </si>
  <si>
    <t>006-2021</t>
  </si>
  <si>
    <t>PENSEMOS S.A.</t>
  </si>
  <si>
    <t>EL CONTRATISTA se obliga con CISA a suministrar el mantenimiento y soporte del software Suite Vision Empresarial.</t>
  </si>
  <si>
    <t>013 - 2021</t>
  </si>
  <si>
    <t>PÉREZ Y PÉREZ ABOGADOS S.A.S</t>
  </si>
  <si>
    <t>EL CONTRATISTA se obliga para con CISA, a prestar sus servicios profesionales de asesoría legal especializada en materia de derecho laboral, para lo cual absolverá las consultas verbales o escritas que se hagan mediante conceptos jurídicos de conformidad con la propuesta presentada, la cual hace parte integral del presente contrato</t>
  </si>
  <si>
    <t>015-2021</t>
  </si>
  <si>
    <t>COMPUTEL SYSTEM S.A.S.</t>
  </si>
  <si>
    <t>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t>
  </si>
  <si>
    <t>COLUMBUS NETWORKS DE COLOMBIA LTDA.</t>
  </si>
  <si>
    <t>025-2021</t>
  </si>
  <si>
    <t xml:space="preserve"> VERTEX RESOURCES S.A.S.</t>
  </si>
  <si>
    <t xml:space="preserve">EL CONTRATISTA se obliga con CISA a prestar sus servicios para la valoración de seis (6) centros de diagnóstico automotriz – CDA, en los cuales el Ministerio de Transporte tiene participaciones accionarias minoritarias. 
 </t>
  </si>
  <si>
    <t>026-2021</t>
  </si>
  <si>
    <t xml:space="preserve">G&amp;H INVESTMENTS S.A.S. </t>
  </si>
  <si>
    <t xml:space="preserve">EL CONTRATISTA se obliga con CISA a prestar sus servicios para la valoración de veinte (20) terminales de transporte, en los cuales el Ministerio de Transporte tiene participaciones accionarias minoritarias. 
 </t>
  </si>
  <si>
    <t>028-2021</t>
  </si>
  <si>
    <t>ARCHIVOS PROCESOS Y TECNOLOGIA S.A. – ARPROTEC S.A.</t>
  </si>
  <si>
    <t>EL CONTRATISTA se obliga con CISA a prestar el servicio especializado de Gestión Documental, que incluye, entre otras actividades, el almacenamiento, custodia, administración de archivos, actualización y aplicación de Tablas de Retención Documental y Tablas de Valoración Documental, organización, digitalización, consultas, y aplicación de la disposición final; conforme al alcance previsto en estos términos y particularmente a las disposiciones contenidas en la Ley 594 de 2000, el Acuerdo 049 de 2000, el Acuerdo 008 de 2014, Decreto 1080 de 2015 y al Acuerdo 04 de 2019 del Archivo General de la Nación, así como la normatividad vigente o aquellas que apliquen en el futuro.</t>
  </si>
  <si>
    <t>029-2021</t>
  </si>
  <si>
    <t xml:space="preserve">AXEDE S.A. EN REORGANIZACIÓN </t>
  </si>
  <si>
    <t>EL CONTRATISTA se obliga con CISA a prestar los servicios de solución de voz IP entre la dirección general y las sucursales a nivel nacional, y en el call center de la Entidad, a través de una red MPLS.</t>
  </si>
  <si>
    <t>032-2021</t>
  </si>
  <si>
    <t>SEGURIDAD SUPERIOR LTDA.</t>
  </si>
  <si>
    <t>EL CONTRATISTA se obliga con CISA a prestar los servicios de vigilancia, custodia y protección sin armas y con medios tecnológicos de los inmuebles adquiridos o administrados por CENTRAL DE INVERSIONES S. A. – CISA, localizados en diferentes lugares del país, a saber, Barranquilla, Bogotá, Cali y Medellín y que son administrados desde las Gerencias de las Zonas Caribe, Centro, Pacífico y Andina.</t>
  </si>
  <si>
    <t>GERENTE DE RECURSOS</t>
  </si>
  <si>
    <t xml:space="preserve">Nombre del documento: </t>
  </si>
  <si>
    <t xml:space="preserve">Área de entrega: </t>
  </si>
  <si>
    <t xml:space="preserve">Elaborado: </t>
  </si>
  <si>
    <t>Aprobado:</t>
  </si>
  <si>
    <t>Fecha de aprobación:</t>
  </si>
  <si>
    <t xml:space="preserve">PRESTACIÓN DE SERVICIOS PROFESIONALES </t>
  </si>
  <si>
    <t xml:space="preserve">N.A. </t>
  </si>
  <si>
    <t>FECHA DE SUSCRIPCIÓN</t>
  </si>
  <si>
    <t xml:space="preserve">FECHA DE INICIO 
</t>
  </si>
  <si>
    <t xml:space="preserve">FECHA DE TERMINACIÓN </t>
  </si>
  <si>
    <t>008-2022</t>
  </si>
  <si>
    <t>VCH TRAVELVIAJES CHAPINERO S.A.S.</t>
  </si>
  <si>
    <t xml:space="preserve">SUMINISTRO DE TIQUETES AÉREOS </t>
  </si>
  <si>
    <t>EL CONTRATISTA se obliga con CISA a suministrar los tiquetes aéreos a nivel nacional de acuerdo con las solicitudes que realice la Entidad, a través del asesor de cuenta o de la herramienta de autogestión.</t>
  </si>
  <si>
    <t>005-2022</t>
  </si>
  <si>
    <t>I.T. SERVICIOS DE COLOMBIA S.A.S.</t>
  </si>
  <si>
    <t>EL CONTRATISTA se obliga con CISA a efectuar la renovación del soporte y licenciamiento para el firewall Check Point 6500.</t>
  </si>
  <si>
    <t>009-2022</t>
  </si>
  <si>
    <t>SERVICIOS POSTALES NACIONALES S.A.S.</t>
  </si>
  <si>
    <t xml:space="preserve">CORRESPONDENCIA </t>
  </si>
  <si>
    <t>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t>
  </si>
  <si>
    <t xml:space="preserve">ANDRÉS FELIPE MONTOYA ESPINEL </t>
  </si>
  <si>
    <t>012-2022</t>
  </si>
  <si>
    <t>INVERSIONES TECNOLÓGICAS DE AMÉRICA S.A.</t>
  </si>
  <si>
    <t>EL CONTRATISTA se obliga con CISA a prestar los servicios para otorgar el licenciamiento de uso y administración integral del SOFTWARE, para la gestión de toda la cartera COACTIVA bajo el modelo SaS (SOFTWARE COMO SERVICIO)</t>
  </si>
  <si>
    <t>RECURSOS TOTALES PAGADOS</t>
  </si>
  <si>
    <t>RECURSOS PENDIENTES POR EJECUTAR</t>
  </si>
  <si>
    <t>VICEPRESIDENCIA CORPORATIVA</t>
  </si>
  <si>
    <t xml:space="preserve">VICEPRESIDENCIA DE OPERACIONES </t>
  </si>
  <si>
    <t xml:space="preserve">UBICACIÓN </t>
  </si>
  <si>
    <t>AGENCIA PACÍFICO</t>
  </si>
  <si>
    <t>CARGO SUPERVISOR</t>
  </si>
  <si>
    <t xml:space="preserve">GERENTE DE CARTERA </t>
  </si>
  <si>
    <t>GERENTE DE VALORACIÓN Y PARTICIPACIONES ACCIONARIAS</t>
  </si>
  <si>
    <t xml:space="preserve">GERENTE DE CONTRATACIÓN </t>
  </si>
  <si>
    <t xml:space="preserve">GERENTE INMOBILIARIA </t>
  </si>
  <si>
    <t xml:space="preserve">GERENTE DE RECURSOS </t>
  </si>
  <si>
    <t>010-2022</t>
  </si>
  <si>
    <t>IGAC-INSTITUTO GEOGRAFICO AGUSTIN CODAZZI</t>
  </si>
  <si>
    <t xml:space="preserve">El Instituto se obliga a prestar sus servicios profesionales para la realización de avalúos comerciales a nivel nacional, de los inmuebles que requiera CISA de conformidad con la normatividad y procedimientos vigentes para la actividad valuatoria. </t>
  </si>
  <si>
    <t>SERVICIOS</t>
  </si>
  <si>
    <t>COMPRA</t>
  </si>
  <si>
    <t xml:space="preserve">FECHA DE TERMINACIÓN CON ADICIONES </t>
  </si>
  <si>
    <t>OS-055-2021</t>
  </si>
  <si>
    <t>OS-066-2021</t>
  </si>
  <si>
    <t>OS-011-2022</t>
  </si>
  <si>
    <t>OS-012-2022</t>
  </si>
  <si>
    <t>OS-014-2022</t>
  </si>
  <si>
    <t>OS-015-2022</t>
  </si>
  <si>
    <t>OS-016-2022</t>
  </si>
  <si>
    <t>OS-017-2022</t>
  </si>
  <si>
    <t>OS-018-2022</t>
  </si>
  <si>
    <t>OS-019-2022</t>
  </si>
  <si>
    <t>OS-026-2022</t>
  </si>
  <si>
    <t>OS-028-2022</t>
  </si>
  <si>
    <t>CERTICAMARAS</t>
  </si>
  <si>
    <t>UNIDAD DE SALUD OCUPACIONAL S.A.S.</t>
  </si>
  <si>
    <t>NEWNET S.A. EN REORGANIZACIÓN</t>
  </si>
  <si>
    <t>INVERSIONES GLASSTECO SAS</t>
  </si>
  <si>
    <t>TEKVO S.A.S.</t>
  </si>
  <si>
    <t>GAUSSSOFT</t>
  </si>
  <si>
    <t>ANDES SERVICIO DE CERTIFICACION DIGITAL S.A.</t>
  </si>
  <si>
    <t>SOCIEDAD CAMERAL DE CERTIFICACIÓN DIGITAL CERTICAMARA S.A.</t>
  </si>
  <si>
    <t>INFORMATION TECHNOLOGIES ENTERPRISE COLOMBIA Y SUR AMERICA ITECSA</t>
  </si>
  <si>
    <t>OFIMARCAS S.A.S.</t>
  </si>
  <si>
    <t>SOLUCIONES ASERTIVAS SAS</t>
  </si>
  <si>
    <t>CYBERIA COLOMBIA LTDA</t>
  </si>
  <si>
    <t>PSICOLOGOS ESPECIALISTAS ASOCIADOS S.A.S.</t>
  </si>
  <si>
    <t>805002036-4</t>
  </si>
  <si>
    <t>901371287-6</t>
  </si>
  <si>
    <t>900337367-1</t>
  </si>
  <si>
    <t>900066718-8</t>
  </si>
  <si>
    <t>900210800-1</t>
  </si>
  <si>
    <t>830.084.433-7</t>
  </si>
  <si>
    <t>900.021.998-1</t>
  </si>
  <si>
    <t>900.597.695-5</t>
  </si>
  <si>
    <t>830071376-9</t>
  </si>
  <si>
    <t>860035467-7</t>
  </si>
  <si>
    <t>SUMINISTRO</t>
  </si>
  <si>
    <t>Compra de dos (2) firmas digitales mediante formato token físico y virtual, los cuales serán utilizadas por el gerente de Normalización de Activos y el Vicepresidente Financiero y Administrativo para asegurar la comunicación de RIN - Bancolombia y las consultas del RUNT.</t>
  </si>
  <si>
    <t>El contratista se obliga con CISA a prestar el servicio médico de salud ocupacional para el desarrollo evaluaciones  médicas y complementarias  ocupacionales de vinculación, periódicos, cambios de ocupación , pos- incapacidad, desvinculación , entre otros de acuerdo con perfil de riesgo establecidos en el profesiograma de Central de Inversiones S.A.</t>
  </si>
  <si>
    <t>El contratista se obliga a realizar el mantenimiento correctivo del blindaje a la flota de vehículo de transporte de CISA de dirección general y zona centro ( vehículos de destinación provisional y propios) asignado al presidente de la entidad con el fin de corregir condiciones, defectos, daños y reparaciones pertinentes al blindaje, con el objetivo de asegurar el correcto funcionamiento, presentación visual y medidas de seguridad para el uso del mismo.</t>
  </si>
  <si>
    <t>El contratista se obliga a incrementar la disponibilidad y la confiabilidad del sistema mecánico y eléctrico de la silla sube escalera tipo oruga bajo las condiciones de operación de Central de Inversiones, teniendo en cuenta lograr una extensión de la vida útil del equipo, partes y componentes mediante optimas rutinas y frecuencias de mantenimiento preventivo.</t>
  </si>
  <si>
    <t>Compra de cinco (5)  certificados Secure Socket Layer (SSL) para los sitios públicos, www.cisa.gov.co y temis.cisa.gov.co con escaneos de seguridad para garantizar la seguridad en la comunicación del dominio, adicionalmente de renovar los certificados SSL básicos de los sitios prometeo.cisa.gov.co, ase.cisa.gov.co y informes.cisa.gov.co.</t>
  </si>
  <si>
    <t>El contratista se obliga a prestar el servicio de emisión y recepción de factura electrónica, notas crédito y débito electrónicas con validación previa ante la DIAN, mediante el acceso a la plataforma web “Certifactura”, en cumplimiento de las Resoluciones 030, 064 de 2019, la 042 de 2020 y las 12 y 037 de 2021 así como la emisión y generación del nuevo documento soporte y nota de ajuste diseñado para personas naturales o jurídicas no obligadas a facturar electrónicamente, bajo el anexo técnico definido en la resolución 00167 del 30 de diciembre del 2021. Adicionalmente requiere del proceso de recepción de facturas electrónicas de sus proveedores y la generación de los eventos o mensajes electrónicos, para que dichos documentos se conviertan en titulo valor, según lo definido por la resolución 085 del 2022, las cuales son de obligatorio cumplimiento.</t>
  </si>
  <si>
    <t>El contratista se obliga a prestar el servicio de soporte y mantenimiento preventivo - correctivo de la plataforma tecnologica de la entidad.</t>
  </si>
  <si>
    <t>El CONTRATISTA se obliga a adquirir los servicios de mantenimiento, suministros, bolsa de repuestos, equipos nuevos y software de administracion por el periodo de un (1) año para los procesos de impresión y escaneo de la entidad.</t>
  </si>
  <si>
    <t>El contratista se obliga con CISA a renovar las licencias de la plataforma de wifi por 3 años - Xirrus XMS cloud subscription: a and 3 -radio ap, include cambium care advanced support, easy pass for a 2 and 3-radio ap operating with xms-cloud or xms-enterprise y bolsa de 15 horas de soporte durante un año en sitio.</t>
  </si>
  <si>
    <t>El contratista se obliga a realizar la renovación de 500 sensores y suministrar 500 sensores adicionales para la herramienta de monitoreo de RED PRTG PAESSLER incluido el mantenimiento por 12 meses para los 1000 sensores y soporte de 40 horas.</t>
  </si>
  <si>
    <t>El contratista se obliga con CISA a suministrar las pruebas psicotécnicas COMPETEA y  PRISMA  en modalidad Online que permitan identificar las competencias requeridas y rasgos de personalidad para los diversos cargos vacantes de la compañia, y así seleccionar a los candidatos idóneos en los niveles directivos y gerenciales, estrategicos y tacticos, y de manejo de recursos.</t>
  </si>
  <si>
    <t>El Contratista  se obliga con CISA a implementar el servicio de nómina electronica por 12 meses, y prestar el servicio de soporte y mantenimiento a la aplicación Heinsohn Nómina.</t>
  </si>
  <si>
    <t>900173404-9</t>
  </si>
  <si>
    <t>OS-029-2021</t>
  </si>
  <si>
    <t>HEINSOHN HUMAN GLOBAL SOLUTIONS</t>
  </si>
  <si>
    <t>830084433-7</t>
  </si>
  <si>
    <t>800.074.912-1</t>
  </si>
  <si>
    <t>VALOR CONTRATO CON ADICIONES</t>
  </si>
  <si>
    <t xml:space="preserve">Gerencia de Contratación </t>
  </si>
  <si>
    <t>OS-030-2022</t>
  </si>
  <si>
    <t>EMERMEDICA S.A.</t>
  </si>
  <si>
    <t>800126785-7</t>
  </si>
  <si>
    <t>El contratista requiere de la prestación de servicios pre-hospitalarios (en adelante los "Servicios") por eventos y contingencias que ocurran al personal permanente y transitorio, visitantes, proveedores y contratistas dentro de las instalaciones (en adelante "El área protegida).</t>
  </si>
  <si>
    <t xml:space="preserve">CYBERIA COLOMBIA LTDA. </t>
  </si>
  <si>
    <t xml:space="preserve">Adquirir software especializado Adobe Creative cloud para los diseñadores y acrobet PRO, con el propósito de proteger los documentos en pdf. </t>
  </si>
  <si>
    <t>OS-031-2022</t>
  </si>
  <si>
    <t>ANDES SERVICIO DE CERTIFICACIÓN DIGITAL S.A</t>
  </si>
  <si>
    <t>OS-034-2022</t>
  </si>
  <si>
    <t>Comprar dos certificados de firmas digitales, a nombre del Presidente y de la funcionaria ejecutora de Cobro Coactivo de la Entidad, para que puedan a través de estas firmas suscribir los documentos que según sus atribuciones lo requieran.</t>
  </si>
  <si>
    <t>015-2022</t>
  </si>
  <si>
    <t>016-2022</t>
  </si>
  <si>
    <t>JUAN PABLO BARRIOS ROMERO</t>
  </si>
  <si>
    <t>PARKING INTERNATIONAL S.A.S.</t>
  </si>
  <si>
    <t xml:space="preserve">EL CONTRATISTA se obliga con CISA a prestar servicios profesionales para adelantar las actividades de segumiento, control y evaluación de los contratos fiduciarios que realiza la Vicepresidencia de Operaciones de acuerdo con las politicas y procedimientos establecidos. </t>
  </si>
  <si>
    <t>EL CONTRATISTA se obliga con CISA a recibir a título de depósito, para su guarda, custodia, conservación y restitución, los vehículos de los funcionarios de CISA y visitantes debidamente autorizados por ésta, de lunes a domingo las 24 horas en sus instalaciones.</t>
  </si>
  <si>
    <t>MARÍA ULIANA VIEIRA PAK</t>
  </si>
  <si>
    <t>011-2022</t>
  </si>
  <si>
    <t>EL CONTRATISTA se obliga con CISA a entregar una solucion tecnologica de recuperacion ante desastres</t>
  </si>
  <si>
    <t xml:space="preserve">ANDREA FERNANDA GUZMÁN RAMOS </t>
  </si>
  <si>
    <t>N° DE CONTRATO</t>
  </si>
  <si>
    <t>05/12/2023
(PRÓRROGA AUTOMÁTICA)</t>
  </si>
  <si>
    <t>01/01/2024
PRÓRROGA AUTOMÁTICA</t>
  </si>
  <si>
    <t>009-2021</t>
  </si>
  <si>
    <t>SOFTSECURITY S.A.S.</t>
  </si>
  <si>
    <t>900031953</t>
  </si>
  <si>
    <t xml:space="preserve">Rosmira Esther Gómez Ruiz - Gerente de Contratación </t>
  </si>
  <si>
    <t>001-2023</t>
  </si>
  <si>
    <t>OS-035-2022</t>
  </si>
  <si>
    <t>N° ORDEN DE SERVICIO</t>
  </si>
  <si>
    <t xml:space="preserve">ANA MARÍA GARCÍA ARBOLEDA </t>
  </si>
  <si>
    <t xml:space="preserve">Prestación de servicios de apoyo a la gestión parar adelantar actividades de comercialización, que optimicen los gastos y garanticen la enajenación de los inmuebles propios o de terceros de acuerdo con las políticas y procedimientos establecidos, por lo anterior, LA CONTRATISTA se obliga con CISA a prestar sus servicios en la consolidación de las estrategias de comercialización de inmuebles.  </t>
  </si>
  <si>
    <t xml:space="preserve">ANDREA BERNAL PINZÓN </t>
  </si>
  <si>
    <t>GERENTE DE COMERCIALIZACIÓN</t>
  </si>
  <si>
    <t>Suministro de setenta (70) licencias MOC-EDUCATE con el proposito de sensibilizar y concientizar a los usuarios de CISA, así como una prueba de acceso no autorizado a los sistemas,redes, información sensible y a las instalaciones de la Entidad ubicadas en la ciudad de Bogotá D.C.</t>
  </si>
  <si>
    <t xml:space="preserve">ROSMIRA ESTHER GÓMEZ RUIZ </t>
  </si>
  <si>
    <t xml:space="preserve">GERENTE DE SISTEMAS DE INFORMACIÓN </t>
  </si>
  <si>
    <t>OSCAR JAVIER PUENTES PUENTES</t>
  </si>
  <si>
    <t xml:space="preserve">JEFE DE OPERACIONES TÉCNOLOGICAS </t>
  </si>
  <si>
    <t>002-2023</t>
  </si>
  <si>
    <t>003-2023</t>
  </si>
  <si>
    <t>004-2023</t>
  </si>
  <si>
    <t>005-2023</t>
  </si>
  <si>
    <t>006-2023</t>
  </si>
  <si>
    <t>007-2023</t>
  </si>
  <si>
    <t>008-2023</t>
  </si>
  <si>
    <t>009-2023</t>
  </si>
  <si>
    <t>010-2023</t>
  </si>
  <si>
    <t xml:space="preserve">CESAR GÓMEZ ADÁN </t>
  </si>
  <si>
    <t>KATERINE SÁENZ GONZÁLEZ</t>
  </si>
  <si>
    <t xml:space="preserve">FABIOLA BARRAZA AGUDELO </t>
  </si>
  <si>
    <t>FACTURATECH COLOMBIA SAS</t>
  </si>
  <si>
    <t>PRECAR LTDA SAS</t>
  </si>
  <si>
    <t>SOFTLINE INTERNATIONAL DE COLOMBIA SAS</t>
  </si>
  <si>
    <t>NEOSECURE COLOMBIA SAS</t>
  </si>
  <si>
    <t>AIR COOL INGENIERIA SAS</t>
  </si>
  <si>
    <t>SIASTRAL SAS</t>
  </si>
  <si>
    <t xml:space="preserve">Prestación de servicios profesionales de asesoría jurídica especializada en materia de derecho tributario. </t>
  </si>
  <si>
    <t>Prestar elservicios de emision y recepcion de factura electronica , notas credito, debito electronicas y documentos de soporte con validacion previa ante la DIAN. Recepcion de documentos.</t>
  </si>
  <si>
    <t>prestar el servicio de mantenimiento preventivo, correctivo, reparacion y suministro de repuestos para la flota de transporte de Central de Inversiones S:A:</t>
  </si>
  <si>
    <t>Renovar el licenciamiento Microsoft bajo la modalidad EA (Microsoft Enterprise Agreement) requeridas por la Entidad, para el funcionamiento de su plataforma tecnológica</t>
  </si>
  <si>
    <t>Renovar las licencias de antivirus CrowdStrike (390) requeridas por la Entidad, para el funcionamiento de su plataforma tecnológica</t>
  </si>
  <si>
    <t>Realizar el mantenimiento preventivo y correctivo con suministro de repuestos a los equipos de aire acondicionado de Central de Inversiones S.A.</t>
  </si>
  <si>
    <t>Realizar el mantenimiento preventivo y correctivo de la red hidrosanitaria en el edificio ubicado en la calle 63#11-09 correspondiente a las instalaciones de la Direccion General de Central de Inversiones S.A.</t>
  </si>
  <si>
    <t>011-2023</t>
  </si>
  <si>
    <t>CAJA COLOMBIANA DE SUBSIDIO FAMILIAR COLSUBSIDIO</t>
  </si>
  <si>
    <t>Prestar servicios para el apoyo logístico, infraestructura, organización y desarrollo de las actividades de bienestar e incentivos en la vigencia 2023</t>
  </si>
  <si>
    <t xml:space="preserve">VICEPRESIDENTA DE OPERACIONES </t>
  </si>
  <si>
    <t xml:space="preserve"> ADRIANA REYES PICO</t>
  </si>
  <si>
    <t>012-2023</t>
  </si>
  <si>
    <t>013-2023</t>
  </si>
  <si>
    <t>014-2023</t>
  </si>
  <si>
    <t>015-2023</t>
  </si>
  <si>
    <t>016-2023</t>
  </si>
  <si>
    <t>017-2023</t>
  </si>
  <si>
    <t>018-2023</t>
  </si>
  <si>
    <t>019-2023</t>
  </si>
  <si>
    <t>020-2023</t>
  </si>
  <si>
    <t>021-2023</t>
  </si>
  <si>
    <t>022-2023</t>
  </si>
  <si>
    <t>023-2023</t>
  </si>
  <si>
    <t>024-2023</t>
  </si>
  <si>
    <t>026-2023</t>
  </si>
  <si>
    <t>027-2023</t>
  </si>
  <si>
    <t>028-2023</t>
  </si>
  <si>
    <t>029-2023</t>
  </si>
  <si>
    <t>030-2023</t>
  </si>
  <si>
    <t>031-2023</t>
  </si>
  <si>
    <t>034-2023</t>
  </si>
  <si>
    <t>035-2023</t>
  </si>
  <si>
    <t>036-2023</t>
  </si>
  <si>
    <t>037-2023</t>
  </si>
  <si>
    <t>CRISTHIAN CAMILO MORENO CHAPARRO</t>
  </si>
  <si>
    <t>CARLOS ERNESTO LIZARAZO SIERRA</t>
  </si>
  <si>
    <t>ERNESTO JOSE ARTEAGA CRAWFORD</t>
  </si>
  <si>
    <t>YENNY ANDREA QUINTERO HERRERA</t>
  </si>
  <si>
    <t>COMPAÑÍA COMERCIAL CURACAO DE COLOMBIA S.A.</t>
  </si>
  <si>
    <t>HEIGHT ACCESS SAS</t>
  </si>
  <si>
    <t>INDUSTRIAS IVOR S.A. CASA INGLESA</t>
  </si>
  <si>
    <t>GLOBAL IURIS ASESORES S.A.S.</t>
  </si>
  <si>
    <t>ELECTRICOS H.R.S.A.S.</t>
  </si>
  <si>
    <t>GARCÍA Y ASOCIADOS ASESORES S.A.S.</t>
  </si>
  <si>
    <t>HÉCTOR RENÉ BETANCUR RESTREPO.</t>
  </si>
  <si>
    <t>CLAUDIA PATRICIA REYES DUQUE.</t>
  </si>
  <si>
    <t>JOSÉ LUIS RODRÍGUEZ LINARES.</t>
  </si>
  <si>
    <t>MARIO DE JESUS CEPEDA MANCILLA</t>
  </si>
  <si>
    <t>LUZ HORTENSIA URREGO DE GONZALEZ</t>
  </si>
  <si>
    <t>MEGASERVICE GVM LTDA</t>
  </si>
  <si>
    <t>ALVARO AGUILAR ANGEL</t>
  </si>
  <si>
    <t>MURILLO CONSULTORES SAS</t>
  </si>
  <si>
    <t xml:space="preserve">MONSALVO GASTELBONDO ABOGADOS </t>
  </si>
  <si>
    <t>MARIA JULIANA HERNANDEZ CASTRO</t>
  </si>
  <si>
    <t>N/A</t>
  </si>
  <si>
    <t>SAUL OLIVEROS ULLOQUE</t>
  </si>
  <si>
    <t>MARTA LUCIA QUICENO CEBALLOS</t>
  </si>
  <si>
    <t>NANCY MERCED ACERO GONZALEZ</t>
  </si>
  <si>
    <t xml:space="preserve">COMPRAVENTA </t>
  </si>
  <si>
    <t>Prestar servicios profesionales a la Gerencia de Sistemas de Información para la implementación de las aplicaciones y desarrollos tecnológicos, cumpliendo con los procedimientos y lineamientos técnicos de la entidad.</t>
  </si>
  <si>
    <t>Prestar servicios profesionales a la Gerencia de Sistemas de Información para la implementación de las aplicaciones y desarrollos tecnológicos.</t>
  </si>
  <si>
    <t>Prestación de Servicios de apoyo a la gestión para adelantar actividades de comercialización, que optimicen los gastos y garanticen la enajenación de los inmuebles propios o de terceros de acuerdo con las políticas y procedimientos establecidos, por lo anterior EL CONTRATISTA se obliga con CISA a prestar sus servicios en la consolidación de las estrategias de comercialización de inmuebles.</t>
  </si>
  <si>
    <t>Prestacion deservicios profesionales para apoyar los procesos estrategicos de la Vicepresidencia de Soluciones para el Estado. Por lo anterior LA CONTRATISTA se obliga con CISA a prestar sus servicios en consolidacion y cimplimiento de los objetivos establecidos en el plan estrategico de CENTRAL DE UINVERSIONES S.A.</t>
  </si>
  <si>
    <t>Adqurir 100 cintas LT07 y sus labels (iniciando en CI0247L7 a CI0346L7), usqada por la jefatura de Operaciones Tecnologicas con el fin de dar cumplimiento a la Politica de Generacion y Restauracion de Backups de la Circular Normativa 128.</t>
  </si>
  <si>
    <t>Prestar el servicio de revision y recertificaciob de los puntos de alclaje, escaleras, linea de vida y barandas, controlando de esta manera lo que representa un riesgo inminente de caida.</t>
  </si>
  <si>
    <t>Realizar el mantenimiento preventivo y correctivo con suministro de repuestos a la planta electrica ubicada en la calle 63 No. 11-09 Direccion General de Central d Inversiones S.A.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</si>
  <si>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</si>
  <si>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realizar el suministro de materiales eléctricos y de iluminación con el fin de mantener en óptimas condiciones la infraestructura de CISA – Dirección General.</t>
  </si>
  <si>
    <t>Atender el mantenimiento preventivo, pruebas hodrostaticas y la recarga de extentintores de las oficinas de CISA ubicadas en Bogota, Cali, Medellin y Barranquilla conforme al anexo tecnico 1</t>
  </si>
  <si>
    <t>Indeterminada</t>
  </si>
  <si>
    <t>23/03/20223</t>
  </si>
  <si>
    <t>VICEPRESIDENCIA DE OPERACIONES</t>
  </si>
  <si>
    <t xml:space="preserve">GERENTE DE COMERCIALIZACIÓN </t>
  </si>
  <si>
    <t>VICEPRESIDENTE DE SOLUCIONES PARA EL ESTADO</t>
  </si>
  <si>
    <t>JEFE DE OPERACIONES TECNOLOGICAS</t>
  </si>
  <si>
    <t>JEFE DE PROCESOS JUDICIALES</t>
  </si>
  <si>
    <t xml:space="preserve">OSCAR JAVIER PUENTES PUENTES </t>
  </si>
  <si>
    <t xml:space="preserve">MAURICIO QUIÑONES MONTEALEGRE </t>
  </si>
  <si>
    <t xml:space="preserve">ADRIANA REYES PICO </t>
  </si>
  <si>
    <t>GERENTE FINANCIERO</t>
  </si>
  <si>
    <t>VICTOR MANUEL SOTO LOPEZ</t>
  </si>
  <si>
    <t>DIANA LANCHEROS GONZÁLEZ</t>
  </si>
  <si>
    <t xml:space="preserve">CARLOS ANDRÉS MONTAÑEZ SILVA </t>
  </si>
  <si>
    <t>INDETERMINADA</t>
  </si>
  <si>
    <t xml:space="preserve">María Alejandra Díaz Chacón - Abogada Gerencia de Contratación </t>
  </si>
  <si>
    <t>Jimmy Reinaldo Mosquera Feria - Analista de la Gerencia de Contratación</t>
  </si>
  <si>
    <t xml:space="preserve">Revisado por: </t>
  </si>
  <si>
    <t>EL CONTRATISTA se obliga con CISA a proveer las licencias de uso y el soporte de la herramienta de cifrado y DLP para cuatrocientos (400) dispositivos.</t>
  </si>
  <si>
    <t>038-2023</t>
  </si>
  <si>
    <t xml:space="preserve">ALEJANDRO SERRANO RANGEL </t>
  </si>
  <si>
    <t>039-2023</t>
  </si>
  <si>
    <t>040-2023</t>
  </si>
  <si>
    <t>041-2023</t>
  </si>
  <si>
    <t>042-2023</t>
  </si>
  <si>
    <t>043-2023</t>
  </si>
  <si>
    <t>044-2023</t>
  </si>
  <si>
    <t>045-2023</t>
  </si>
  <si>
    <t>046-2023</t>
  </si>
  <si>
    <t>047-2023</t>
  </si>
  <si>
    <t>048-2023</t>
  </si>
  <si>
    <t>049-2023</t>
  </si>
  <si>
    <t>050-2023</t>
  </si>
  <si>
    <t>051-2023</t>
  </si>
  <si>
    <t>052-2023</t>
  </si>
  <si>
    <t>BANCOBRANZA S.A.S.</t>
  </si>
  <si>
    <t>TRANSPORTES ESPECIALES ALIADOS S.A.S.</t>
  </si>
  <si>
    <t>JUAN ALBERTO GUTIERREZ TOVIO</t>
  </si>
  <si>
    <t>ADRIANA MERCEDES OJEDA ROSERO</t>
  </si>
  <si>
    <t>LIBARDO CORREA LOPEZ</t>
  </si>
  <si>
    <t>LUZBIAN GUTIERREZ MARIN</t>
  </si>
  <si>
    <t>CIFRAS Y CONCEPTOS S.A.</t>
  </si>
  <si>
    <t>JULIÁN MATEO RAMIREZ ORJUELA</t>
  </si>
  <si>
    <t>HUMBERTO ESCOBAR RIVERA</t>
  </si>
  <si>
    <t>TULIO ORJUELA OINILLA</t>
  </si>
  <si>
    <t>ANDES BPO S.A.S.</t>
  </si>
  <si>
    <t>NATURAL DRINKS &amp; BRANDS S.A.S.</t>
  </si>
  <si>
    <t>GABRIEL DE JESUS AVILA PEÑA</t>
  </si>
  <si>
    <t>CAJA DE COMPENSACIÓN FAMILIAR COMFAMILIAR ATLÁNTICO</t>
  </si>
  <si>
    <t>PRESTACION DE SERVICIOS</t>
  </si>
  <si>
    <t>Prestar el servicio de transporte terrestre especial para segmento empresarial urbano y rural. Este servicio es para uso unico del presidente de la entidad, cuando el vehiculo de presidencia no pueda transportarlo por motivos de mantenimiento u otra indole que no permitan dar uso de este - Dirección General.</t>
  </si>
  <si>
    <t>Realizar un estudio para conocer la percepción que tienen los diferentes stakeholders sobre la imagen y reputacion de Central de Inversiones S.A. - CISA, a partir de la aplicación de metodos combinados de investigación.</t>
  </si>
  <si>
    <t>Prestar servicios de soporte técnico a los sistemas de información de CISA de acuerdo con los lineamientos definidos por la Gerencia de Sistemas de Información.</t>
  </si>
  <si>
    <t>Prestar servicios de gestion de contabilidad de deudores de cartera, venta y administrracion de inmuebles y relacionamiento con el ciudadano, a través de Business Process Outsourcing (BPO) call center.</t>
  </si>
  <si>
    <t>Entregar en calidad de prestamo (comodato) ocho 8 dispensadores de agua, junto con el suministro de los botellones de agua tratada para consumo humano de los trabajadores que le seran solicitados a demanda. Adicionalmente, se obliga a prestar el mantenimiento preventivo y correctivo, que sea necesario para la correcta prestacion del servicio.</t>
  </si>
  <si>
    <t>Prestación de servicio a cargo del contratista para el apoyo logistico, infracestructura, organización y desarrollo de las actividades de bienestar e incentivos en la vigencia 2023, la cual va dirigido a los colaboradores de la Agencia Norte (Barranquilla) del contratante.</t>
  </si>
  <si>
    <t>04/04/02023</t>
  </si>
  <si>
    <t>025-2023</t>
  </si>
  <si>
    <t>CONSULTORES EN INFOMETRIKA S.A.S.</t>
  </si>
  <si>
    <t>Prestar los servicios de instalación, configuración y parametrización del sistema de gestión de documentos electrónicos de archivo en la nube, en la modalidad software as a service (SaaS) el cual deberá ser de código libre o abierto. </t>
  </si>
  <si>
    <t>032-2023</t>
  </si>
  <si>
    <t>033-2023</t>
  </si>
  <si>
    <t>SODEXO SERVICIOS DE BENEFICIOS E INCENTIVOS COLOMBIA S.A.S.</t>
  </si>
  <si>
    <t>CASINO CENTRAL DE OFICIALES FAC</t>
  </si>
  <si>
    <t>Suministro de medio fisico, canjeable unica y exclusivamente para la compra de vestuario y/o calzado.</t>
  </si>
  <si>
    <t>Prestar servicios de logistica para capacitaciones y reuniones estrategicas</t>
  </si>
  <si>
    <t>053-2023</t>
  </si>
  <si>
    <t>IVONNE DE JESÚS LINERO DE LA CRUZ</t>
  </si>
  <si>
    <t>054-2023</t>
  </si>
  <si>
    <t>CAJA DE COMPENSACIÓN FAMILIAR DEL VALLE DEL CAUCA-COMFENALCO VALLE DE LA GENTE</t>
  </si>
  <si>
    <t>Brindar servicios para el apoyo logistico, infraestructura, organización y desarrollo de las actividades de binestar e incentivos en la vigencia 2023 para la agencia Suroccidente</t>
  </si>
  <si>
    <t>AGENCIA SUROCCIDENTE</t>
  </si>
  <si>
    <t>VICIEPRESIDENTE DE OPERACIONES</t>
  </si>
  <si>
    <t>055-2023</t>
  </si>
  <si>
    <t>SANDRA LIZBETH CASTILLO ACUÑA</t>
  </si>
  <si>
    <t>ÁREA DE DEPENDENCIA</t>
  </si>
  <si>
    <t>PRESIDENCIA</t>
  </si>
  <si>
    <t xml:space="preserve">ADRIANA REYES </t>
  </si>
  <si>
    <t>Informe Contratos Vigentes y Ejecución Presupuestal de abril 2023</t>
  </si>
  <si>
    <t>DIRECCIÓN DE PLANEACIÓN ESTRATÉGICA Y SISTEMAS DE LA INFORMACIÓN</t>
  </si>
  <si>
    <t>GERENTE DE SISTEMAS DE INFORMACIÓN</t>
  </si>
  <si>
    <t>VICEPRESIDENCIA DE SOLUCIONES PARA EL ESTADO</t>
  </si>
  <si>
    <t>PRESIDENCIA 
 DIRECCIÓN DE PLANEACIÓN ESTRATÉGICA Y SISTEMAS DE LA INFORMACIÓN</t>
  </si>
  <si>
    <t xml:space="preserve">DIRECTORA JURÍDICA 
GERENTE DE SISTEMAS DE INFORMACIÓN </t>
  </si>
  <si>
    <t xml:space="preserve">AYDEÉ MARQUEZA MARSIGLIA BELLO 
OSCAR JAVIER PUENTES </t>
  </si>
  <si>
    <t>VICTOR MANUEL SOTO LÓPEZ</t>
  </si>
  <si>
    <t>DIRECCIÓN JURIDICA</t>
  </si>
  <si>
    <t>DIRECTORA DE COMUNICACIONES, MERCADEO Y RELACIONAMIENTO</t>
  </si>
  <si>
    <t>ANA MARÍA FORERO ROMERO</t>
  </si>
  <si>
    <t>Informe Órdenes de servicio Vigentes y Ejecución Presupuestal con corte abril 2023</t>
  </si>
  <si>
    <t>OC 107789</t>
  </si>
  <si>
    <t>OC 108174</t>
  </si>
  <si>
    <t>OC 108183</t>
  </si>
  <si>
    <t>OC 108199</t>
  </si>
  <si>
    <t>OC 108204</t>
  </si>
  <si>
    <t>ESRI COLOMBIA SAS</t>
  </si>
  <si>
    <t>SERVIASEO S.A</t>
  </si>
  <si>
    <t>SERVICIO INTEGRAL TALENTOS LTDA</t>
  </si>
  <si>
    <t>VENEPLAST LTDA</t>
  </si>
  <si>
    <t>INTERNEGOCIOS S.A.S</t>
  </si>
  <si>
    <t>ORDEN DE COMPRA</t>
  </si>
  <si>
    <t>El equipo de la Coordinación del Sistema deInformación Geográfica de la Gerencia Inmobiliaria de CISA requiere eluso de ArcGIS, ya que lo considera fundamental para poder darrespuesta a los requerimientos que recibe por parte del área desaneamiento.</t>
  </si>
  <si>
    <t>ADQUIRIR EL SERVICIOINTEGRAL DE ASEO Y CAFETERIA DE LADIRECCIÓN GENERAL DE CENTRAL DEINVERSIONES S.A</t>
  </si>
  <si>
    <t>ADQUIRIR EL SERVICIOINTEGRAL DE ASEO Y CAFETERÍA EN LA REGIÓN5 DE AGENCIA SUROCCIDENTE</t>
  </si>
  <si>
    <t>compra de papelería para el mesde abril</t>
  </si>
  <si>
    <t>SERVICIO DE ASEO Y CAFETERIADE LA REGION 2 (AGENCIA CARIBE)</t>
  </si>
  <si>
    <t>Informe Órdenes de Compra Vigentes y Ejecución Presupuestal con corte abril 2023</t>
  </si>
  <si>
    <t>*</t>
  </si>
  <si>
    <r>
      <t xml:space="preserve">* </t>
    </r>
    <r>
      <rPr>
        <b/>
        <sz val="11"/>
        <rFont val="Cambria"/>
        <family val="1"/>
      </rPr>
      <t xml:space="preserve">018-2020: </t>
    </r>
    <r>
      <rPr>
        <sz val="11"/>
        <rFont val="Cambria"/>
        <family val="1"/>
      </rPr>
      <t xml:space="preserve"> Según la cláusula cuarta del contrato la Entidad no reconoce ningún honorario al intermediario de seguros porque estos son cubiertos en su totalidad por las aseguradoras que respaldan la oferta.  
* Las casillas de valores y la de plazo de ejecución de los contratos que están a cargo del Jefe de Procesos Judiciales, se relacionan como indeterminados ya que ambos factores están sujetos al cumplimiento de unas gestiones determinadas por parte de cada uno de los abogados.
* En los contratos 052-2023 y 054-2023, no se han recibido pólizas para su respectiva aprobación. 
* En los contrato 033-2023 y 049-2023, no se han recibido actas de inicio para su ejecucion.</t>
    </r>
  </si>
  <si>
    <t>N° ORDEN DE COMPRA</t>
  </si>
  <si>
    <t>$1.337.075.083.00</t>
  </si>
  <si>
    <t xml:space="preserve">$                                                       702,000.00 </t>
  </si>
  <si>
    <t xml:space="preserve"> $                 1,616,120.00 </t>
  </si>
  <si>
    <t>1,11%</t>
  </si>
  <si>
    <t xml:space="preserve">$ -   </t>
  </si>
  <si>
    <t xml:space="preserve">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</si>
</sst>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 #,##0.00_ ;_ * \-#,##0.00_ ;_ * &quot;-&quot;??_ ;_ @_ "/>
    <numFmt numFmtId="165" formatCode="_-&quot;$&quot;\ * #,##0_-;\-&quot;$&quot;\ * #,##0_-;_-&quot;$&quot;\ * &quot;-&quot;??_-;_-@_-"/>
    <numFmt numFmtId="166" formatCode="_-&quot;$&quot;* #,##0.00_-;\-&quot;$&quot;* #,##0.00_-;_-&quot;$&quot;* &quot;-&quot;??_-;_-@_-"/>
    <numFmt numFmtId="167" formatCode="_-&quot;$&quot;* #,##0_-;\-&quot;$&quot;* #,##0_-;_-&quot;$&quot;*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6"/>
      <name val="Calibri"/>
      <family val="2"/>
      <scheme val="minor"/>
    </font>
    <font>
      <sz val="11"/>
      <name val="Calibri"/>
      <family val="2"/>
      <scheme val="minor"/>
    </font>
    <font>
      <sz val="10"/>
      <name val="Arial"/>
      <family val="2"/>
    </font>
    <font>
      <sz val="14"/>
      <color rgb="FFFF0000"/>
      <name val="Calibri"/>
      <family val="2"/>
      <scheme val="minor"/>
    </font>
    <font>
      <sz val="11"/>
      <color rgb="FF000000"/>
      <name val="Calibri"/>
      <family val="2"/>
    </font>
    <font>
      <sz val="11"/>
      <name val="Cambria"/>
      <family val="1"/>
    </font>
    <font>
      <sz val="11"/>
      <color theme="1"/>
      <name val="Cambria"/>
      <family val="1"/>
    </font>
    <font>
      <sz val="18"/>
      <name val="Cambria"/>
      <family val="1"/>
    </font>
    <font>
      <b/>
      <sz val="11"/>
      <color theme="0"/>
      <name val="Cambria"/>
      <family val="1"/>
    </font>
    <font>
      <sz val="14"/>
      <color rgb="FFFF0000"/>
      <name val="Cambria"/>
      <family val="1"/>
    </font>
    <font>
      <sz val="12"/>
      <name val="Cambria"/>
      <family val="1"/>
    </font>
    <font>
      <sz val="10"/>
      <color theme="1"/>
      <name val="Cambria"/>
      <family val="1"/>
    </font>
    <font>
      <sz val="8"/>
      <name val="Calibri"/>
      <family val="2"/>
      <scheme val="minor"/>
    </font>
    <font>
      <sz val="11"/>
      <color rgb="FFFF0000"/>
      <name val="Cambria"/>
      <family val="1"/>
    </font>
    <font>
      <b/>
      <sz val="9"/>
      <color theme="1"/>
      <name val="Cambria"/>
      <family val="1"/>
    </font>
    <font>
      <sz val="9"/>
      <color theme="1"/>
      <name val="Cambria"/>
      <family val="1"/>
    </font>
    <font>
      <b/>
      <sz val="11"/>
      <name val="Cambria"/>
      <family val="1"/>
    </font>
  </fonts>
  <fills count="9">
    <fill>
      <patternFill patternType="none"/>
    </fill>
    <fill>
      <patternFill patternType="gray125"/>
    </fill>
    <fill>
      <patternFill patternType="solid">
        <fgColor rgb="FF006C6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FFFFFF"/>
        <bgColor rgb="FF000000"/>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0" fillId="0" borderId="0" xfId="0"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0" xfId="0" applyFont="1" applyAlignment="1">
      <alignment horizontal="center"/>
    </xf>
    <xf numFmtId="0" fontId="6" fillId="4" borderId="0" xfId="0" applyFont="1" applyFill="1"/>
    <xf numFmtId="0" fontId="6" fillId="4" borderId="3" xfId="0" applyFont="1" applyFill="1" applyBorder="1"/>
    <xf numFmtId="9" fontId="1" fillId="5"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Alignment="1">
      <alignment horizontal="justify" vertical="center" wrapText="1"/>
    </xf>
    <xf numFmtId="0" fontId="8" fillId="0" borderId="3" xfId="0" applyFont="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14" fontId="8" fillId="4" borderId="3" xfId="0" applyNumberFormat="1" applyFont="1" applyFill="1" applyBorder="1" applyAlignment="1">
      <alignment horizontal="center" vertical="center"/>
    </xf>
    <xf numFmtId="167" fontId="8" fillId="4" borderId="3" xfId="5" applyNumberFormat="1" applyFont="1" applyFill="1" applyBorder="1" applyAlignment="1">
      <alignment vertical="center"/>
    </xf>
    <xf numFmtId="167" fontId="8" fillId="7" borderId="3" xfId="1" applyNumberFormat="1" applyFont="1" applyFill="1" applyBorder="1" applyAlignment="1">
      <alignment vertical="center"/>
    </xf>
    <xf numFmtId="14" fontId="8" fillId="7" borderId="3" xfId="0" applyNumberFormat="1"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14" fontId="8" fillId="0" borderId="0" xfId="0" applyNumberFormat="1" applyFont="1" applyAlignment="1">
      <alignment horizontal="center" vertical="center"/>
    </xf>
    <xf numFmtId="167" fontId="8" fillId="0" borderId="0" xfId="5" applyNumberFormat="1" applyFont="1" applyFill="1" applyBorder="1" applyAlignment="1">
      <alignment horizontal="center" vertical="center"/>
    </xf>
    <xf numFmtId="9" fontId="1" fillId="0" borderId="0" xfId="0" applyNumberFormat="1" applyFont="1" applyAlignment="1">
      <alignment horizontal="center" vertical="center" wrapText="1"/>
    </xf>
    <xf numFmtId="0" fontId="6" fillId="0" borderId="0" xfId="0" applyFont="1"/>
    <xf numFmtId="0" fontId="9" fillId="0" borderId="3" xfId="0" applyFont="1" applyBorder="1" applyAlignment="1">
      <alignment horizontal="center" vertical="center" wrapText="1"/>
    </xf>
    <xf numFmtId="0" fontId="9" fillId="0" borderId="0" xfId="0" applyFont="1" applyAlignment="1">
      <alignment horizontal="center"/>
    </xf>
    <xf numFmtId="0" fontId="9"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0" borderId="0" xfId="0" applyFont="1"/>
    <xf numFmtId="14" fontId="9" fillId="0" borderId="3" xfId="0" applyNumberFormat="1" applyFont="1" applyBorder="1" applyAlignment="1">
      <alignment horizontal="center" vertical="center" wrapText="1"/>
    </xf>
    <xf numFmtId="0" fontId="8" fillId="0" borderId="3" xfId="2" applyNumberFormat="1" applyFont="1" applyFill="1" applyBorder="1" applyAlignment="1">
      <alignment horizontal="center" vertical="center" wrapText="1"/>
    </xf>
    <xf numFmtId="44" fontId="8" fillId="0" borderId="3" xfId="1" applyFont="1" applyFill="1" applyBorder="1" applyAlignment="1">
      <alignment horizontal="center" vertical="center" wrapText="1"/>
    </xf>
    <xf numFmtId="14" fontId="9" fillId="0" borderId="3" xfId="0" applyNumberFormat="1" applyFont="1" applyBorder="1" applyAlignment="1">
      <alignment horizontal="center" vertical="center"/>
    </xf>
    <xf numFmtId="0" fontId="13" fillId="0" borderId="0" xfId="0" applyFont="1" applyAlignment="1">
      <alignment horizontal="left" vertical="center" wrapText="1"/>
    </xf>
    <xf numFmtId="0" fontId="14" fillId="0" borderId="0" xfId="0" applyFont="1"/>
    <xf numFmtId="0" fontId="14"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justify" vertical="center" wrapText="1"/>
    </xf>
    <xf numFmtId="0" fontId="14" fillId="0" borderId="0" xfId="0" applyFont="1" applyAlignment="1">
      <alignment horizontal="justify"/>
    </xf>
    <xf numFmtId="0" fontId="2" fillId="2" borderId="3" xfId="0" applyFont="1" applyFill="1" applyBorder="1" applyAlignment="1">
      <alignment horizontal="justify" vertical="center" wrapText="1"/>
    </xf>
    <xf numFmtId="0" fontId="8" fillId="4" borderId="3" xfId="0" applyFont="1" applyFill="1" applyBorder="1" applyAlignment="1">
      <alignment horizontal="justify" vertical="center" wrapText="1"/>
    </xf>
    <xf numFmtId="0" fontId="9" fillId="0" borderId="3" xfId="0" applyFont="1" applyBorder="1" applyAlignment="1">
      <alignment horizontal="justify" vertical="center" wrapText="1"/>
    </xf>
    <xf numFmtId="0" fontId="8" fillId="0" borderId="0" xfId="0" applyFont="1" applyAlignment="1">
      <alignment horizontal="justify" vertical="center" wrapText="1"/>
    </xf>
    <xf numFmtId="0" fontId="14" fillId="0" borderId="3" xfId="0" applyFont="1" applyBorder="1" applyAlignment="1">
      <alignment vertical="center"/>
    </xf>
    <xf numFmtId="0" fontId="14" fillId="0" borderId="3" xfId="0" applyFont="1" applyBorder="1" applyAlignment="1">
      <alignment horizontal="justify" vertical="center"/>
    </xf>
    <xf numFmtId="165" fontId="11" fillId="3" borderId="3" xfId="1" applyNumberFormat="1" applyFont="1" applyFill="1" applyBorder="1" applyAlignment="1">
      <alignment horizontal="center" vertical="center" wrapText="1"/>
    </xf>
    <xf numFmtId="165" fontId="9" fillId="0" borderId="0" xfId="1" applyNumberFormat="1" applyFont="1" applyAlignment="1">
      <alignment horizontal="center"/>
    </xf>
    <xf numFmtId="165" fontId="2" fillId="3" borderId="3" xfId="1" applyNumberFormat="1" applyFont="1" applyFill="1" applyBorder="1" applyAlignment="1">
      <alignment horizontal="center" vertical="center" wrapText="1"/>
    </xf>
    <xf numFmtId="165" fontId="0" fillId="0" borderId="0" xfId="1" applyNumberFormat="1" applyFont="1"/>
    <xf numFmtId="165" fontId="14" fillId="0" borderId="0" xfId="1" applyNumberFormat="1" applyFont="1"/>
    <xf numFmtId="165" fontId="1" fillId="0" borderId="0" xfId="1" applyNumberFormat="1" applyFont="1" applyAlignment="1">
      <alignment horizontal="center" vertical="center" wrapText="1"/>
    </xf>
    <xf numFmtId="0" fontId="9" fillId="4" borderId="3" xfId="0" applyFont="1" applyFill="1" applyBorder="1" applyAlignment="1">
      <alignment horizontal="center" vertical="center"/>
    </xf>
    <xf numFmtId="0" fontId="8" fillId="0" borderId="3" xfId="0" applyFont="1" applyBorder="1" applyAlignment="1">
      <alignment horizontal="center" vertical="center"/>
    </xf>
    <xf numFmtId="44" fontId="1" fillId="5" borderId="3" xfId="1" applyFont="1" applyFill="1" applyBorder="1" applyAlignment="1">
      <alignment horizontal="center" vertical="center" wrapText="1"/>
    </xf>
    <xf numFmtId="9" fontId="1" fillId="5" borderId="3" xfId="4" applyFont="1" applyFill="1" applyBorder="1" applyAlignment="1">
      <alignment horizontal="center" vertical="center" wrapText="1"/>
    </xf>
    <xf numFmtId="44" fontId="7" fillId="6" borderId="3" xfId="1" applyFont="1" applyFill="1" applyBorder="1" applyAlignment="1">
      <alignment horizontal="center" vertical="center" wrapText="1"/>
    </xf>
    <xf numFmtId="44" fontId="4" fillId="5" borderId="3" xfId="1" applyFont="1" applyFill="1" applyBorder="1" applyAlignment="1">
      <alignment horizontal="center" vertical="center"/>
    </xf>
    <xf numFmtId="0" fontId="8" fillId="0" borderId="0" xfId="0" applyFont="1" applyAlignment="1">
      <alignment horizontal="center"/>
    </xf>
    <xf numFmtId="0" fontId="16" fillId="0" borderId="0" xfId="0" applyFont="1"/>
    <xf numFmtId="0" fontId="8" fillId="0" borderId="6" xfId="0" applyFont="1" applyBorder="1" applyAlignment="1">
      <alignment horizontal="center" vertical="center" wrapText="1"/>
    </xf>
    <xf numFmtId="0" fontId="8" fillId="0" borderId="6" xfId="2" applyNumberFormat="1" applyFont="1" applyFill="1" applyBorder="1" applyAlignment="1">
      <alignment horizontal="center" vertical="center" wrapText="1"/>
    </xf>
    <xf numFmtId="14" fontId="9" fillId="0" borderId="6" xfId="0" applyNumberFormat="1" applyFont="1" applyBorder="1" applyAlignment="1">
      <alignment horizontal="center" vertical="center"/>
    </xf>
    <xf numFmtId="9" fontId="9" fillId="8" borderId="3" xfId="0" applyNumberFormat="1" applyFont="1" applyFill="1" applyBorder="1" applyAlignment="1">
      <alignment horizontal="center" vertical="center" wrapText="1"/>
    </xf>
    <xf numFmtId="44" fontId="9" fillId="8" borderId="3" xfId="1" applyFont="1" applyFill="1" applyBorder="1" applyAlignment="1">
      <alignment horizontal="center" vertical="center" wrapText="1"/>
    </xf>
    <xf numFmtId="9" fontId="9" fillId="8" borderId="6" xfId="0" applyNumberFormat="1" applyFont="1" applyFill="1" applyBorder="1" applyAlignment="1">
      <alignment horizontal="center" vertical="center" wrapText="1"/>
    </xf>
    <xf numFmtId="0" fontId="14" fillId="0" borderId="6" xfId="0" applyFont="1" applyBorder="1" applyAlignment="1">
      <alignment vertical="center"/>
    </xf>
    <xf numFmtId="0" fontId="3" fillId="0" borderId="0" xfId="0" applyFont="1" applyAlignment="1">
      <alignment horizontal="center" vertical="center"/>
    </xf>
    <xf numFmtId="0" fontId="17" fillId="0" borderId="6" xfId="0" applyFont="1" applyBorder="1" applyAlignment="1">
      <alignment vertical="center"/>
    </xf>
    <xf numFmtId="0" fontId="17" fillId="0" borderId="3" xfId="0" applyFont="1" applyBorder="1" applyAlignment="1">
      <alignment vertical="center"/>
    </xf>
    <xf numFmtId="0" fontId="17" fillId="0" borderId="3" xfId="0" applyFont="1" applyBorder="1" applyAlignment="1">
      <alignment horizontal="justify" vertical="center"/>
    </xf>
    <xf numFmtId="9" fontId="9" fillId="8" borderId="3" xfId="4" applyFont="1" applyFill="1" applyBorder="1" applyAlignment="1">
      <alignment horizontal="center" vertical="center" wrapText="1"/>
    </xf>
    <xf numFmtId="4" fontId="9" fillId="8" borderId="3" xfId="7" applyNumberFormat="1" applyFont="1" applyFill="1" applyBorder="1" applyAlignment="1">
      <alignment horizontal="center" vertical="center" wrapText="1"/>
    </xf>
    <xf numFmtId="10" fontId="9" fillId="8" borderId="3" xfId="0" applyNumberFormat="1" applyFont="1" applyFill="1" applyBorder="1" applyAlignment="1">
      <alignment horizontal="center" vertical="center" wrapText="1"/>
    </xf>
    <xf numFmtId="4" fontId="9" fillId="8" borderId="3" xfId="0" applyNumberFormat="1" applyFont="1" applyFill="1" applyBorder="1" applyAlignment="1">
      <alignment horizontal="center" vertical="center" wrapText="1"/>
    </xf>
    <xf numFmtId="4" fontId="9" fillId="8" borderId="3" xfId="8" applyNumberFormat="1" applyFont="1" applyFill="1" applyBorder="1" applyAlignment="1">
      <alignment horizontal="center" vertical="center" wrapText="1"/>
    </xf>
    <xf numFmtId="44" fontId="1" fillId="5" borderId="3" xfId="8" applyFont="1" applyFill="1" applyBorder="1" applyAlignment="1">
      <alignment horizontal="center" vertical="center" wrapText="1"/>
    </xf>
    <xf numFmtId="9" fontId="7" fillId="6" borderId="3" xfId="0" applyNumberFormat="1" applyFont="1" applyFill="1" applyBorder="1" applyAlignment="1">
      <alignment horizontal="center" vertical="center" wrapText="1"/>
    </xf>
    <xf numFmtId="44" fontId="7" fillId="6" borderId="3" xfId="8"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3" xfId="0" applyFont="1" applyBorder="1" applyAlignment="1">
      <alignment horizontal="left" vertical="center"/>
    </xf>
    <xf numFmtId="14" fontId="18" fillId="0" borderId="3" xfId="0" applyNumberFormat="1" applyFont="1" applyBorder="1" applyAlignment="1">
      <alignment horizontal="left" vertical="center"/>
    </xf>
    <xf numFmtId="0" fontId="10" fillId="0" borderId="0" xfId="0" applyFont="1" applyAlignment="1">
      <alignment horizontal="center"/>
    </xf>
    <xf numFmtId="165" fontId="10" fillId="0" borderId="0" xfId="1" applyNumberFormat="1" applyFont="1" applyAlignment="1">
      <alignment horizontal="center"/>
    </xf>
    <xf numFmtId="0" fontId="18" fillId="0" borderId="6" xfId="0" applyFont="1" applyBorder="1" applyAlignment="1">
      <alignment horizontal="left" vertical="center"/>
    </xf>
    <xf numFmtId="0" fontId="8" fillId="0" borderId="6" xfId="0" applyFont="1" applyBorder="1" applyAlignment="1">
      <alignment horizontal="left" vertical="center" wrapText="1"/>
    </xf>
    <xf numFmtId="0" fontId="8" fillId="0" borderId="6" xfId="0" applyFont="1" applyBorder="1" applyAlignment="1">
      <alignment horizontal="center" vertical="center" wrapText="1"/>
    </xf>
    <xf numFmtId="0" fontId="18" fillId="0" borderId="4" xfId="0" applyFont="1" applyBorder="1" applyAlignment="1">
      <alignment horizontal="left" vertical="top" wrapText="1"/>
    </xf>
    <xf numFmtId="0" fontId="18" fillId="0" borderId="7" xfId="0" applyFont="1" applyBorder="1" applyAlignment="1">
      <alignment horizontal="left" vertical="top" wrapText="1"/>
    </xf>
    <xf numFmtId="0" fontId="18" fillId="0" borderId="5" xfId="0" applyFont="1" applyBorder="1" applyAlignment="1">
      <alignment horizontal="left" vertical="top" wrapText="1"/>
    </xf>
    <xf numFmtId="14" fontId="14" fillId="0" borderId="3" xfId="0" applyNumberFormat="1"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cellXfs>
  <cellStyles count="9">
    <cellStyle name="Millares 2" xfId="2" xr:uid="{D06DDBFC-F5E6-41F3-8599-6414C271F988}"/>
    <cellStyle name="Moneda" xfId="1" builtinId="4"/>
    <cellStyle name="Moneda 2" xfId="6" xr:uid="{0C885CA7-F04C-4724-979D-AD48A9E4B016}"/>
    <cellStyle name="Moneda 2 2" xfId="8" xr:uid="{9AB4C456-2008-4E76-A813-0690647F2597}"/>
    <cellStyle name="Moneda 3" xfId="7" xr:uid="{8D306DED-C07B-46BA-B5EF-EB94353EEEC3}"/>
    <cellStyle name="Moneda 6" xfId="5" xr:uid="{6968431E-CFEF-4D68-ADC8-88D5FA22FA32}"/>
    <cellStyle name="Normal" xfId="0" builtinId="0"/>
    <cellStyle name="Porcentaje" xfId="4" builtinId="5"/>
    <cellStyle name="Porcentaje 3 3" xfId="3" xr:uid="{71D8E6AB-4887-4363-A6BE-6047F4D0E9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822989</xdr:rowOff>
    </xdr:from>
    <xdr:to>
      <xdr:col>22</xdr:col>
      <xdr:colOff>127000</xdr:colOff>
      <xdr:row>0</xdr:row>
      <xdr:rowOff>1498646</xdr:rowOff>
    </xdr:to>
    <xdr:sp macro="" textlink="">
      <xdr:nvSpPr>
        <xdr:cNvPr id="2" name="TextBox 11">
          <a:extLst>
            <a:ext uri="{FF2B5EF4-FFF2-40B4-BE49-F238E27FC236}">
              <a16:creationId xmlns:a16="http://schemas.microsoft.com/office/drawing/2014/main" id="{98115250-D6AC-4DB6-997F-C5CA479B7244}"/>
            </a:ext>
          </a:extLst>
        </xdr:cNvPr>
        <xdr:cNvSpPr txBox="1"/>
      </xdr:nvSpPr>
      <xdr:spPr>
        <a:xfrm>
          <a:off x="7376585" y="822989"/>
          <a:ext cx="19854332" cy="675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rgbClr val="2C6B81"/>
              </a:solidFill>
              <a:latin typeface="Calibri" panose="020F0502020204030204" pitchFamily="34" charset="0"/>
              <a:cs typeface="Calibri" panose="020F0502020204030204" pitchFamily="34" charset="0"/>
            </a:rPr>
            <a:t>CONTRATOS VIGENTES Y EJECUCIÓN PRESUPUESTAL - CORTE 30</a:t>
          </a:r>
          <a:r>
            <a:rPr lang="en-US" sz="4000" b="1" baseline="0">
              <a:solidFill>
                <a:srgbClr val="2C6B81"/>
              </a:solidFill>
              <a:latin typeface="Calibri" panose="020F0502020204030204" pitchFamily="34" charset="0"/>
              <a:cs typeface="Calibri" panose="020F0502020204030204" pitchFamily="34" charset="0"/>
            </a:rPr>
            <a:t> DE ABRIL DE </a:t>
          </a:r>
          <a:r>
            <a:rPr lang="en-US" sz="4000" b="1">
              <a:solidFill>
                <a:srgbClr val="2C6B81"/>
              </a:solidFill>
              <a:latin typeface="Calibri" panose="020F0502020204030204" pitchFamily="34" charset="0"/>
              <a:cs typeface="Calibri" panose="020F0502020204030204" pitchFamily="34" charset="0"/>
            </a:rPr>
            <a:t>2023</a:t>
          </a:r>
        </a:p>
      </xdr:txBody>
    </xdr:sp>
    <xdr:clientData/>
  </xdr:twoCellAnchor>
  <xdr:twoCellAnchor editAs="oneCell">
    <xdr:from>
      <xdr:col>0</xdr:col>
      <xdr:colOff>0</xdr:colOff>
      <xdr:row>0</xdr:row>
      <xdr:rowOff>23090</xdr:rowOff>
    </xdr:from>
    <xdr:to>
      <xdr:col>2</xdr:col>
      <xdr:colOff>556602</xdr:colOff>
      <xdr:row>1</xdr:row>
      <xdr:rowOff>373588</xdr:rowOff>
    </xdr:to>
    <xdr:pic>
      <xdr:nvPicPr>
        <xdr:cNvPr id="3" name="Imagen 2">
          <a:extLst>
            <a:ext uri="{FF2B5EF4-FFF2-40B4-BE49-F238E27FC236}">
              <a16:creationId xmlns:a16="http://schemas.microsoft.com/office/drawing/2014/main" id="{2270576E-5243-42FF-A43B-21CFF2340F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23090"/>
          <a:ext cx="3445852" cy="2236448"/>
        </a:xfrm>
        <a:prstGeom prst="rect">
          <a:avLst/>
        </a:prstGeom>
      </xdr:spPr>
    </xdr:pic>
    <xdr:clientData/>
  </xdr:twoCellAnchor>
  <xdr:twoCellAnchor editAs="oneCell">
    <xdr:from>
      <xdr:col>21</xdr:col>
      <xdr:colOff>3059682</xdr:colOff>
      <xdr:row>0</xdr:row>
      <xdr:rowOff>59531</xdr:rowOff>
    </xdr:from>
    <xdr:to>
      <xdr:col>23</xdr:col>
      <xdr:colOff>88374</xdr:colOff>
      <xdr:row>1</xdr:row>
      <xdr:rowOff>357946</xdr:rowOff>
    </xdr:to>
    <xdr:pic>
      <xdr:nvPicPr>
        <xdr:cNvPr id="4" name="Imagen 3">
          <a:extLst>
            <a:ext uri="{FF2B5EF4-FFF2-40B4-BE49-F238E27FC236}">
              <a16:creationId xmlns:a16="http://schemas.microsoft.com/office/drawing/2014/main" id="{0A03E246-F0AE-44BC-830A-261973FF4F8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237"/>
        <a:stretch/>
      </xdr:blipFill>
      <xdr:spPr>
        <a:xfrm>
          <a:off x="48482026" y="59531"/>
          <a:ext cx="3303285" cy="2192306"/>
        </a:xfrm>
        <a:prstGeom prst="rect">
          <a:avLst/>
        </a:prstGeom>
      </xdr:spPr>
    </xdr:pic>
    <xdr:clientData/>
  </xdr:twoCellAnchor>
  <xdr:twoCellAnchor editAs="oneCell">
    <xdr:from>
      <xdr:col>2</xdr:col>
      <xdr:colOff>642937</xdr:colOff>
      <xdr:row>0</xdr:row>
      <xdr:rowOff>414145</xdr:rowOff>
    </xdr:from>
    <xdr:to>
      <xdr:col>2</xdr:col>
      <xdr:colOff>2848314</xdr:colOff>
      <xdr:row>0</xdr:row>
      <xdr:rowOff>1524001</xdr:rowOff>
    </xdr:to>
    <xdr:pic>
      <xdr:nvPicPr>
        <xdr:cNvPr id="5" name="Imagen 4">
          <a:extLst>
            <a:ext uri="{FF2B5EF4-FFF2-40B4-BE49-F238E27FC236}">
              <a16:creationId xmlns:a16="http://schemas.microsoft.com/office/drawing/2014/main" id="{38DFB6FC-6B57-4E3B-8EB8-C5A1920FD35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14687" y="414145"/>
          <a:ext cx="2205377" cy="1109856"/>
        </a:xfrm>
        <a:prstGeom prst="rect">
          <a:avLst/>
        </a:prstGeom>
      </xdr:spPr>
    </xdr:pic>
    <xdr:clientData/>
  </xdr:twoCellAnchor>
  <xdr:twoCellAnchor editAs="oneCell">
    <xdr:from>
      <xdr:col>22</xdr:col>
      <xdr:colOff>1107281</xdr:colOff>
      <xdr:row>0</xdr:row>
      <xdr:rowOff>702468</xdr:rowOff>
    </xdr:from>
    <xdr:to>
      <xdr:col>22</xdr:col>
      <xdr:colOff>2439825</xdr:colOff>
      <xdr:row>1</xdr:row>
      <xdr:rowOff>42303</xdr:rowOff>
    </xdr:to>
    <xdr:pic>
      <xdr:nvPicPr>
        <xdr:cNvPr id="7" name="Imagen 6">
          <a:extLst>
            <a:ext uri="{FF2B5EF4-FFF2-40B4-BE49-F238E27FC236}">
              <a16:creationId xmlns:a16="http://schemas.microsoft.com/office/drawing/2014/main" id="{E5A5812E-528E-4765-8C10-1DCF9B987DC4}"/>
            </a:ext>
          </a:extLst>
        </xdr:cNvPr>
        <xdr:cNvPicPr>
          <a:picLocks noChangeAspect="1"/>
        </xdr:cNvPicPr>
      </xdr:nvPicPr>
      <xdr:blipFill>
        <a:blip xmlns:r="http://schemas.openxmlformats.org/officeDocument/2006/relationships" r:embed="rId4"/>
        <a:stretch>
          <a:fillRect/>
        </a:stretch>
      </xdr:blipFill>
      <xdr:spPr>
        <a:xfrm>
          <a:off x="49744312" y="702468"/>
          <a:ext cx="1332544" cy="1227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822989</xdr:rowOff>
    </xdr:from>
    <xdr:to>
      <xdr:col>18</xdr:col>
      <xdr:colOff>127000</xdr:colOff>
      <xdr:row>0</xdr:row>
      <xdr:rowOff>1498646</xdr:rowOff>
    </xdr:to>
    <xdr:sp macro="" textlink="">
      <xdr:nvSpPr>
        <xdr:cNvPr id="2" name="TextBox 11">
          <a:extLst>
            <a:ext uri="{FF2B5EF4-FFF2-40B4-BE49-F238E27FC236}">
              <a16:creationId xmlns:a16="http://schemas.microsoft.com/office/drawing/2014/main" id="{F0C077C5-2173-49BB-B2BE-8FC2D7ECD87C}"/>
            </a:ext>
          </a:extLst>
        </xdr:cNvPr>
        <xdr:cNvSpPr txBox="1"/>
      </xdr:nvSpPr>
      <xdr:spPr>
        <a:xfrm>
          <a:off x="1495425" y="822989"/>
          <a:ext cx="38055550" cy="675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rgbClr val="2C6B81"/>
              </a:solidFill>
              <a:latin typeface="Calibri" panose="020F0502020204030204" pitchFamily="34" charset="0"/>
              <a:cs typeface="Calibri" panose="020F0502020204030204" pitchFamily="34" charset="0"/>
            </a:rPr>
            <a:t>ÓRDENES</a:t>
          </a:r>
          <a:r>
            <a:rPr lang="en-US" sz="4000" b="1" baseline="0">
              <a:solidFill>
                <a:srgbClr val="2C6B81"/>
              </a:solidFill>
              <a:latin typeface="Calibri" panose="020F0502020204030204" pitchFamily="34" charset="0"/>
              <a:cs typeface="Calibri" panose="020F0502020204030204" pitchFamily="34" charset="0"/>
            </a:rPr>
            <a:t> DE SERVICIO</a:t>
          </a:r>
          <a:r>
            <a:rPr lang="en-US" sz="4000" b="1">
              <a:solidFill>
                <a:srgbClr val="2C6B81"/>
              </a:solidFill>
              <a:latin typeface="Calibri" panose="020F0502020204030204" pitchFamily="34" charset="0"/>
              <a:cs typeface="Calibri" panose="020F0502020204030204" pitchFamily="34" charset="0"/>
            </a:rPr>
            <a:t> VIGENTES Y EJECUCIÓN PRESUPUESTAL - CORTE 30 </a:t>
          </a:r>
          <a:r>
            <a:rPr lang="en-US" sz="4000" b="1" baseline="0">
              <a:solidFill>
                <a:srgbClr val="2C6B81"/>
              </a:solidFill>
              <a:latin typeface="Calibri" panose="020F0502020204030204" pitchFamily="34" charset="0"/>
              <a:cs typeface="Calibri" panose="020F0502020204030204" pitchFamily="34" charset="0"/>
            </a:rPr>
            <a:t>DE ABRIL DE </a:t>
          </a:r>
          <a:r>
            <a:rPr lang="en-US" sz="4000" b="1">
              <a:solidFill>
                <a:srgbClr val="2C6B81"/>
              </a:solidFill>
              <a:latin typeface="Calibri" panose="020F0502020204030204" pitchFamily="34" charset="0"/>
              <a:cs typeface="Calibri" panose="020F0502020204030204" pitchFamily="34" charset="0"/>
            </a:rPr>
            <a:t>2023</a:t>
          </a:r>
        </a:p>
      </xdr:txBody>
    </xdr:sp>
    <xdr:clientData/>
  </xdr:twoCellAnchor>
  <xdr:twoCellAnchor editAs="oneCell">
    <xdr:from>
      <xdr:col>0</xdr:col>
      <xdr:colOff>0</xdr:colOff>
      <xdr:row>0</xdr:row>
      <xdr:rowOff>23090</xdr:rowOff>
    </xdr:from>
    <xdr:to>
      <xdr:col>1</xdr:col>
      <xdr:colOff>2079889</xdr:colOff>
      <xdr:row>1</xdr:row>
      <xdr:rowOff>49738</xdr:rowOff>
    </xdr:to>
    <xdr:pic>
      <xdr:nvPicPr>
        <xdr:cNvPr id="6" name="Imagen 5">
          <a:extLst>
            <a:ext uri="{FF2B5EF4-FFF2-40B4-BE49-F238E27FC236}">
              <a16:creationId xmlns:a16="http://schemas.microsoft.com/office/drawing/2014/main" id="{34FB264E-2A07-40A1-8A68-0F4E72AE53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23090"/>
          <a:ext cx="3445852" cy="2236448"/>
        </a:xfrm>
        <a:prstGeom prst="rect">
          <a:avLst/>
        </a:prstGeom>
      </xdr:spPr>
    </xdr:pic>
    <xdr:clientData/>
  </xdr:twoCellAnchor>
  <xdr:twoCellAnchor editAs="oneCell">
    <xdr:from>
      <xdr:col>17</xdr:col>
      <xdr:colOff>1483111</xdr:colOff>
      <xdr:row>0</xdr:row>
      <xdr:rowOff>285750</xdr:rowOff>
    </xdr:from>
    <xdr:to>
      <xdr:col>19</xdr:col>
      <xdr:colOff>88190</xdr:colOff>
      <xdr:row>1</xdr:row>
      <xdr:rowOff>260315</xdr:rowOff>
    </xdr:to>
    <xdr:pic>
      <xdr:nvPicPr>
        <xdr:cNvPr id="7" name="Imagen 6">
          <a:extLst>
            <a:ext uri="{FF2B5EF4-FFF2-40B4-BE49-F238E27FC236}">
              <a16:creationId xmlns:a16="http://schemas.microsoft.com/office/drawing/2014/main" id="{0F0AF660-E83B-4E77-8DC2-FDCB7045507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237"/>
        <a:stretch/>
      </xdr:blipFill>
      <xdr:spPr>
        <a:xfrm>
          <a:off x="38703880" y="285750"/>
          <a:ext cx="3286983" cy="1996796"/>
        </a:xfrm>
        <a:prstGeom prst="rect">
          <a:avLst/>
        </a:prstGeom>
      </xdr:spPr>
    </xdr:pic>
    <xdr:clientData/>
  </xdr:twoCellAnchor>
  <xdr:twoCellAnchor editAs="oneCell">
    <xdr:from>
      <xdr:col>1</xdr:col>
      <xdr:colOff>915079</xdr:colOff>
      <xdr:row>0</xdr:row>
      <xdr:rowOff>443303</xdr:rowOff>
    </xdr:from>
    <xdr:to>
      <xdr:col>1</xdr:col>
      <xdr:colOff>3120456</xdr:colOff>
      <xdr:row>0</xdr:row>
      <xdr:rowOff>1553159</xdr:rowOff>
    </xdr:to>
    <xdr:pic>
      <xdr:nvPicPr>
        <xdr:cNvPr id="8" name="Imagen 7">
          <a:extLst>
            <a:ext uri="{FF2B5EF4-FFF2-40B4-BE49-F238E27FC236}">
              <a16:creationId xmlns:a16="http://schemas.microsoft.com/office/drawing/2014/main" id="{540961A5-FABB-40BE-8455-70393FD7E0A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11865" y="443303"/>
          <a:ext cx="2205377" cy="1109856"/>
        </a:xfrm>
        <a:prstGeom prst="rect">
          <a:avLst/>
        </a:prstGeom>
      </xdr:spPr>
    </xdr:pic>
    <xdr:clientData/>
  </xdr:twoCellAnchor>
  <xdr:twoCellAnchor editAs="oneCell">
    <xdr:from>
      <xdr:col>18</xdr:col>
      <xdr:colOff>502444</xdr:colOff>
      <xdr:row>0</xdr:row>
      <xdr:rowOff>714374</xdr:rowOff>
    </xdr:from>
    <xdr:to>
      <xdr:col>18</xdr:col>
      <xdr:colOff>1834988</xdr:colOff>
      <xdr:row>0</xdr:row>
      <xdr:rowOff>1940159</xdr:rowOff>
    </xdr:to>
    <xdr:pic>
      <xdr:nvPicPr>
        <xdr:cNvPr id="9" name="Imagen 8">
          <a:extLst>
            <a:ext uri="{FF2B5EF4-FFF2-40B4-BE49-F238E27FC236}">
              <a16:creationId xmlns:a16="http://schemas.microsoft.com/office/drawing/2014/main" id="{D53E6488-DA81-484B-932E-9F6EC19C451D}"/>
            </a:ext>
          </a:extLst>
        </xdr:cNvPr>
        <xdr:cNvPicPr>
          <a:picLocks noChangeAspect="1"/>
        </xdr:cNvPicPr>
      </xdr:nvPicPr>
      <xdr:blipFill>
        <a:blip xmlns:r="http://schemas.openxmlformats.org/officeDocument/2006/relationships" r:embed="rId4"/>
        <a:stretch>
          <a:fillRect/>
        </a:stretch>
      </xdr:blipFill>
      <xdr:spPr>
        <a:xfrm>
          <a:off x="39947850" y="714374"/>
          <a:ext cx="1332544" cy="1225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822989</xdr:rowOff>
    </xdr:from>
    <xdr:to>
      <xdr:col>18</xdr:col>
      <xdr:colOff>127000</xdr:colOff>
      <xdr:row>0</xdr:row>
      <xdr:rowOff>1498646</xdr:rowOff>
    </xdr:to>
    <xdr:sp macro="" textlink="">
      <xdr:nvSpPr>
        <xdr:cNvPr id="2" name="TextBox 11">
          <a:extLst>
            <a:ext uri="{FF2B5EF4-FFF2-40B4-BE49-F238E27FC236}">
              <a16:creationId xmlns:a16="http://schemas.microsoft.com/office/drawing/2014/main" id="{96CF67AB-993C-4CAB-A1CD-C1F964FEB140}"/>
            </a:ext>
          </a:extLst>
        </xdr:cNvPr>
        <xdr:cNvSpPr txBox="1"/>
      </xdr:nvSpPr>
      <xdr:spPr>
        <a:xfrm>
          <a:off x="1371600" y="822989"/>
          <a:ext cx="41351200" cy="675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rgbClr val="2C6B81"/>
              </a:solidFill>
              <a:latin typeface="Calibri" panose="020F0502020204030204" pitchFamily="34" charset="0"/>
              <a:cs typeface="Calibri" panose="020F0502020204030204" pitchFamily="34" charset="0"/>
            </a:rPr>
            <a:t>ÓRDENES</a:t>
          </a:r>
          <a:r>
            <a:rPr lang="en-US" sz="4000" b="1" baseline="0">
              <a:solidFill>
                <a:srgbClr val="2C6B81"/>
              </a:solidFill>
              <a:latin typeface="Calibri" panose="020F0502020204030204" pitchFamily="34" charset="0"/>
              <a:cs typeface="Calibri" panose="020F0502020204030204" pitchFamily="34" charset="0"/>
            </a:rPr>
            <a:t> DE COMPRA</a:t>
          </a:r>
          <a:r>
            <a:rPr lang="en-US" sz="4000" b="1">
              <a:solidFill>
                <a:srgbClr val="2C6B81"/>
              </a:solidFill>
              <a:latin typeface="Calibri" panose="020F0502020204030204" pitchFamily="34" charset="0"/>
              <a:cs typeface="Calibri" panose="020F0502020204030204" pitchFamily="34" charset="0"/>
            </a:rPr>
            <a:t> VIGENTES Y EJECUCIÓN PRESUPUESTAL - CORTE 30 </a:t>
          </a:r>
          <a:r>
            <a:rPr lang="en-US" sz="4000" b="1" baseline="0">
              <a:solidFill>
                <a:srgbClr val="2C6B81"/>
              </a:solidFill>
              <a:latin typeface="Calibri" panose="020F0502020204030204" pitchFamily="34" charset="0"/>
              <a:cs typeface="Calibri" panose="020F0502020204030204" pitchFamily="34" charset="0"/>
            </a:rPr>
            <a:t>DE ABRIL DE </a:t>
          </a:r>
          <a:r>
            <a:rPr lang="en-US" sz="4000" b="1">
              <a:solidFill>
                <a:srgbClr val="2C6B81"/>
              </a:solidFill>
              <a:latin typeface="Calibri" panose="020F0502020204030204" pitchFamily="34" charset="0"/>
              <a:cs typeface="Calibri" panose="020F0502020204030204" pitchFamily="34" charset="0"/>
            </a:rPr>
            <a:t>2023</a:t>
          </a:r>
        </a:p>
      </xdr:txBody>
    </xdr:sp>
    <xdr:clientData/>
  </xdr:twoCellAnchor>
  <xdr:twoCellAnchor editAs="oneCell">
    <xdr:from>
      <xdr:col>0</xdr:col>
      <xdr:colOff>40821</xdr:colOff>
      <xdr:row>0</xdr:row>
      <xdr:rowOff>23091</xdr:rowOff>
    </xdr:from>
    <xdr:to>
      <xdr:col>1</xdr:col>
      <xdr:colOff>299356</xdr:colOff>
      <xdr:row>1</xdr:row>
      <xdr:rowOff>419005</xdr:rowOff>
    </xdr:to>
    <xdr:pic>
      <xdr:nvPicPr>
        <xdr:cNvPr id="3" name="Imagen 2">
          <a:extLst>
            <a:ext uri="{FF2B5EF4-FFF2-40B4-BE49-F238E27FC236}">
              <a16:creationId xmlns:a16="http://schemas.microsoft.com/office/drawing/2014/main" id="{C1928760-71C2-4350-8201-AC0FE747171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40821" y="23091"/>
          <a:ext cx="1945821" cy="2396164"/>
        </a:xfrm>
        <a:prstGeom prst="rect">
          <a:avLst/>
        </a:prstGeom>
      </xdr:spPr>
    </xdr:pic>
    <xdr:clientData/>
  </xdr:twoCellAnchor>
  <xdr:twoCellAnchor editAs="oneCell">
    <xdr:from>
      <xdr:col>18</xdr:col>
      <xdr:colOff>729644</xdr:colOff>
      <xdr:row>0</xdr:row>
      <xdr:rowOff>0</xdr:rowOff>
    </xdr:from>
    <xdr:to>
      <xdr:col>19</xdr:col>
      <xdr:colOff>24871</xdr:colOff>
      <xdr:row>1</xdr:row>
      <xdr:rowOff>312964</xdr:rowOff>
    </xdr:to>
    <xdr:pic>
      <xdr:nvPicPr>
        <xdr:cNvPr id="4" name="Imagen 3">
          <a:extLst>
            <a:ext uri="{FF2B5EF4-FFF2-40B4-BE49-F238E27FC236}">
              <a16:creationId xmlns:a16="http://schemas.microsoft.com/office/drawing/2014/main" id="{9E007A00-2039-465A-99BD-3E484E0F087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237"/>
        <a:stretch/>
      </xdr:blipFill>
      <xdr:spPr>
        <a:xfrm>
          <a:off x="36679715" y="0"/>
          <a:ext cx="1921406" cy="2313214"/>
        </a:xfrm>
        <a:prstGeom prst="rect">
          <a:avLst/>
        </a:prstGeom>
      </xdr:spPr>
    </xdr:pic>
    <xdr:clientData/>
  </xdr:twoCellAnchor>
  <xdr:twoCellAnchor editAs="oneCell">
    <xdr:from>
      <xdr:col>1</xdr:col>
      <xdr:colOff>531358</xdr:colOff>
      <xdr:row>0</xdr:row>
      <xdr:rowOff>375267</xdr:rowOff>
    </xdr:from>
    <xdr:to>
      <xdr:col>2</xdr:col>
      <xdr:colOff>258536</xdr:colOff>
      <xdr:row>0</xdr:row>
      <xdr:rowOff>1753692</xdr:rowOff>
    </xdr:to>
    <xdr:pic>
      <xdr:nvPicPr>
        <xdr:cNvPr id="5" name="Imagen 4">
          <a:extLst>
            <a:ext uri="{FF2B5EF4-FFF2-40B4-BE49-F238E27FC236}">
              <a16:creationId xmlns:a16="http://schemas.microsoft.com/office/drawing/2014/main" id="{81A18451-7161-42DF-AEB4-40CD325F64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32894" y="375267"/>
          <a:ext cx="2040392" cy="1378425"/>
        </a:xfrm>
        <a:prstGeom prst="rect">
          <a:avLst/>
        </a:prstGeom>
      </xdr:spPr>
    </xdr:pic>
    <xdr:clientData/>
  </xdr:twoCellAnchor>
  <xdr:twoCellAnchor editAs="oneCell">
    <xdr:from>
      <xdr:col>18</xdr:col>
      <xdr:colOff>762001</xdr:colOff>
      <xdr:row>0</xdr:row>
      <xdr:rowOff>578302</xdr:rowOff>
    </xdr:from>
    <xdr:to>
      <xdr:col>18</xdr:col>
      <xdr:colOff>2284024</xdr:colOff>
      <xdr:row>1</xdr:row>
      <xdr:rowOff>57593</xdr:rowOff>
    </xdr:to>
    <xdr:pic>
      <xdr:nvPicPr>
        <xdr:cNvPr id="6" name="Imagen 5">
          <a:extLst>
            <a:ext uri="{FF2B5EF4-FFF2-40B4-BE49-F238E27FC236}">
              <a16:creationId xmlns:a16="http://schemas.microsoft.com/office/drawing/2014/main" id="{754F6CEA-2B29-4AAB-921F-2BBE7AC4D574}"/>
            </a:ext>
          </a:extLst>
        </xdr:cNvPr>
        <xdr:cNvPicPr>
          <a:picLocks noChangeAspect="1"/>
        </xdr:cNvPicPr>
      </xdr:nvPicPr>
      <xdr:blipFill>
        <a:blip xmlns:r="http://schemas.openxmlformats.org/officeDocument/2006/relationships" r:embed="rId4"/>
        <a:stretch>
          <a:fillRect/>
        </a:stretch>
      </xdr:blipFill>
      <xdr:spPr>
        <a:xfrm>
          <a:off x="36712072" y="578302"/>
          <a:ext cx="1522023" cy="14795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DAA8-1740-434E-87B3-BFF04EF1A8D0}">
  <sheetPr codeName="Hoja1">
    <pageSetUpPr fitToPage="1"/>
  </sheetPr>
  <dimension ref="A1:X89"/>
  <sheetViews>
    <sheetView tabSelected="1" zoomScale="70" zoomScaleNormal="70" workbookViewId="0">
      <selection activeCell="C3" sqref="C3"/>
    </sheetView>
  </sheetViews>
  <sheetFormatPr baseColWidth="10" defaultColWidth="11.453125" defaultRowHeight="148.5" customHeight="1" x14ac:dyDescent="0.3"/>
  <cols>
    <col min="1" max="1" width="27.453125" style="27" customWidth="1"/>
    <col min="2" max="2" width="15.81640625" style="27" customWidth="1"/>
    <col min="3" max="3" width="44.453125" style="27" customWidth="1"/>
    <col min="4" max="4" width="16" style="26" bestFit="1" customWidth="1"/>
    <col min="5" max="5" width="8.81640625" style="39" customWidth="1"/>
    <col min="6" max="6" width="27.453125" style="27" customWidth="1"/>
    <col min="7" max="7" width="214" style="40" customWidth="1"/>
    <col min="8" max="8" width="19.1796875" style="27" customWidth="1"/>
    <col min="9" max="9" width="23.1796875" style="27" customWidth="1"/>
    <col min="10" max="10" width="20.26953125" style="27" customWidth="1"/>
    <col min="11" max="11" width="24.453125" style="27" bestFit="1" customWidth="1"/>
    <col min="12" max="12" width="37.26953125" style="26" customWidth="1"/>
    <col min="13" max="13" width="28.26953125" style="26" customWidth="1"/>
    <col min="14" max="14" width="38.7265625" style="26" customWidth="1"/>
    <col min="15" max="15" width="31.7265625" style="26" customWidth="1"/>
    <col min="16" max="16" width="37.26953125" style="49" customWidth="1"/>
    <col min="17" max="17" width="21.54296875" style="49" customWidth="1"/>
    <col min="18" max="18" width="35.1796875" style="27" customWidth="1"/>
    <col min="19" max="19" width="24.453125" style="27" bestFit="1" customWidth="1"/>
    <col min="20" max="20" width="25.7265625" style="27" customWidth="1"/>
    <col min="21" max="21" width="37.26953125" style="27" customWidth="1"/>
    <col min="22" max="22" width="48.1796875" style="27" customWidth="1"/>
    <col min="23" max="23" width="45.81640625" style="26" bestFit="1" customWidth="1"/>
    <col min="24" max="24" width="42.1796875" style="27" customWidth="1"/>
    <col min="25" max="25" width="35.81640625" style="27" customWidth="1"/>
    <col min="26" max="26" width="29.54296875" style="27" customWidth="1"/>
    <col min="27" max="16384" width="11.453125" style="27"/>
  </cols>
  <sheetData>
    <row r="1" spans="1:24" ht="148.5" customHeight="1" x14ac:dyDescent="0.45">
      <c r="A1" s="84"/>
      <c r="B1" s="84"/>
      <c r="C1" s="84"/>
      <c r="D1" s="84"/>
      <c r="E1" s="84"/>
      <c r="F1" s="84"/>
      <c r="G1" s="84"/>
      <c r="H1" s="84"/>
      <c r="I1" s="84"/>
      <c r="J1" s="84"/>
      <c r="K1" s="84"/>
      <c r="L1" s="84"/>
      <c r="M1" s="84"/>
      <c r="N1" s="84"/>
      <c r="O1" s="84"/>
      <c r="P1" s="85"/>
      <c r="Q1" s="85"/>
      <c r="R1" s="84"/>
      <c r="S1" s="84"/>
      <c r="T1" s="84"/>
      <c r="U1" s="84"/>
      <c r="V1" s="84"/>
      <c r="W1" s="84"/>
      <c r="X1" s="26"/>
    </row>
    <row r="2" spans="1:24" s="60" customFormat="1" ht="148.5" customHeight="1" x14ac:dyDescent="0.3">
      <c r="A2" s="28" t="s">
        <v>0</v>
      </c>
      <c r="B2" s="29" t="s">
        <v>190</v>
      </c>
      <c r="C2" s="28" t="s">
        <v>1</v>
      </c>
      <c r="D2" s="28" t="s">
        <v>2</v>
      </c>
      <c r="E2" s="29" t="s">
        <v>3</v>
      </c>
      <c r="F2" s="29" t="s">
        <v>4</v>
      </c>
      <c r="G2" s="29" t="s">
        <v>5</v>
      </c>
      <c r="H2" s="29" t="s">
        <v>79</v>
      </c>
      <c r="I2" s="29" t="s">
        <v>80</v>
      </c>
      <c r="J2" s="29" t="s">
        <v>81</v>
      </c>
      <c r="K2" s="29" t="s">
        <v>6</v>
      </c>
      <c r="L2" s="30" t="s">
        <v>7</v>
      </c>
      <c r="M2" s="30" t="s">
        <v>8</v>
      </c>
      <c r="N2" s="30" t="s">
        <v>9</v>
      </c>
      <c r="O2" s="30" t="s">
        <v>10</v>
      </c>
      <c r="P2" s="48" t="s">
        <v>97</v>
      </c>
      <c r="Q2" s="48" t="s">
        <v>98</v>
      </c>
      <c r="R2" s="29" t="s">
        <v>11</v>
      </c>
      <c r="S2" s="29" t="s">
        <v>168</v>
      </c>
      <c r="T2" s="28" t="s">
        <v>101</v>
      </c>
      <c r="U2" s="29" t="s">
        <v>372</v>
      </c>
      <c r="V2" s="29" t="s">
        <v>103</v>
      </c>
      <c r="W2" s="29" t="s">
        <v>13</v>
      </c>
    </row>
    <row r="3" spans="1:24" s="61" customFormat="1" ht="148.5" customHeight="1" x14ac:dyDescent="0.3">
      <c r="A3" s="28">
        <v>1</v>
      </c>
      <c r="B3" s="12" t="s">
        <v>15</v>
      </c>
      <c r="C3" s="12" t="s">
        <v>16</v>
      </c>
      <c r="D3" s="33">
        <v>860024151</v>
      </c>
      <c r="E3" s="12">
        <v>8</v>
      </c>
      <c r="F3" s="12" t="s">
        <v>17</v>
      </c>
      <c r="G3" s="32" t="s">
        <v>18</v>
      </c>
      <c r="H3" s="35">
        <v>40878</v>
      </c>
      <c r="I3" s="35">
        <v>40883</v>
      </c>
      <c r="J3" s="35">
        <v>41248</v>
      </c>
      <c r="K3" s="34">
        <v>3905408</v>
      </c>
      <c r="L3" s="65">
        <v>8.3299999999999999E-2</v>
      </c>
      <c r="M3" s="65">
        <v>8.3299999999999999E-2</v>
      </c>
      <c r="N3" s="65">
        <v>0.39839999999999998</v>
      </c>
      <c r="O3" s="65">
        <v>0.39839999999999998</v>
      </c>
      <c r="P3" s="66">
        <v>13531263</v>
      </c>
      <c r="Q3" s="66">
        <v>148843937</v>
      </c>
      <c r="R3" s="32" t="s">
        <v>191</v>
      </c>
      <c r="S3" s="34">
        <v>3905408</v>
      </c>
      <c r="T3" s="12" t="s">
        <v>14</v>
      </c>
      <c r="U3" s="12" t="s">
        <v>100</v>
      </c>
      <c r="V3" s="12" t="s">
        <v>104</v>
      </c>
      <c r="W3" s="12" t="s">
        <v>28</v>
      </c>
    </row>
    <row r="4" spans="1:24" s="61" customFormat="1" ht="148.5" customHeight="1" x14ac:dyDescent="0.3">
      <c r="A4" s="28">
        <v>2</v>
      </c>
      <c r="B4" s="12" t="s">
        <v>21</v>
      </c>
      <c r="C4" s="12" t="s">
        <v>22</v>
      </c>
      <c r="D4" s="33" t="s">
        <v>23</v>
      </c>
      <c r="E4" s="12">
        <v>3</v>
      </c>
      <c r="F4" s="12" t="s">
        <v>20</v>
      </c>
      <c r="G4" s="32" t="s">
        <v>24</v>
      </c>
      <c r="H4" s="35">
        <v>42804</v>
      </c>
      <c r="I4" s="35">
        <v>42804</v>
      </c>
      <c r="J4" s="35">
        <v>43168</v>
      </c>
      <c r="K4" s="34">
        <v>25561200</v>
      </c>
      <c r="L4" s="65">
        <v>0.84099999999999997</v>
      </c>
      <c r="M4" s="65">
        <v>0.83420000000000005</v>
      </c>
      <c r="N4" s="65">
        <v>0.83420000000000005</v>
      </c>
      <c r="O4" s="65">
        <v>0.87060000000000004</v>
      </c>
      <c r="P4" s="66">
        <v>184988164</v>
      </c>
      <c r="Q4" s="66">
        <v>35155245</v>
      </c>
      <c r="R4" s="35">
        <v>45360</v>
      </c>
      <c r="S4" s="34">
        <v>221743404</v>
      </c>
      <c r="T4" s="12" t="s">
        <v>102</v>
      </c>
      <c r="U4" s="12" t="s">
        <v>99</v>
      </c>
      <c r="V4" s="12" t="s">
        <v>108</v>
      </c>
      <c r="W4" s="12" t="s">
        <v>374</v>
      </c>
    </row>
    <row r="5" spans="1:24" s="61" customFormat="1" ht="148.5" customHeight="1" x14ac:dyDescent="0.3">
      <c r="A5" s="28">
        <v>3</v>
      </c>
      <c r="B5" s="12" t="s">
        <v>25</v>
      </c>
      <c r="C5" s="12" t="s">
        <v>26</v>
      </c>
      <c r="D5" s="33">
        <v>900572445</v>
      </c>
      <c r="E5" s="12">
        <v>2</v>
      </c>
      <c r="F5" s="12" t="s">
        <v>17</v>
      </c>
      <c r="G5" s="32" t="s">
        <v>27</v>
      </c>
      <c r="H5" s="35">
        <v>43462</v>
      </c>
      <c r="I5" s="35">
        <v>43468</v>
      </c>
      <c r="J5" s="35">
        <v>43832</v>
      </c>
      <c r="K5" s="34">
        <v>199999897</v>
      </c>
      <c r="L5" s="65">
        <v>0.33329999999999999</v>
      </c>
      <c r="M5" s="65">
        <v>0.33329999999999999</v>
      </c>
      <c r="N5" s="65">
        <v>0.32140000000000002</v>
      </c>
      <c r="O5" s="65">
        <v>0.32140000000000002</v>
      </c>
      <c r="P5" s="66">
        <v>62744972</v>
      </c>
      <c r="Q5" s="66">
        <v>113568398.31999999</v>
      </c>
      <c r="R5" s="32" t="s">
        <v>192</v>
      </c>
      <c r="S5" s="34">
        <v>199999897</v>
      </c>
      <c r="T5" s="12" t="s">
        <v>14</v>
      </c>
      <c r="U5" s="12" t="s">
        <v>100</v>
      </c>
      <c r="V5" s="12" t="s">
        <v>104</v>
      </c>
      <c r="W5" s="12" t="s">
        <v>28</v>
      </c>
    </row>
    <row r="6" spans="1:24" s="61" customFormat="1" ht="148.5" customHeight="1" x14ac:dyDescent="0.3">
      <c r="A6" s="28">
        <v>4</v>
      </c>
      <c r="B6" s="12" t="s">
        <v>29</v>
      </c>
      <c r="C6" s="12" t="s">
        <v>30</v>
      </c>
      <c r="D6" s="33">
        <v>811021864</v>
      </c>
      <c r="E6" s="12">
        <v>9</v>
      </c>
      <c r="F6" s="12" t="s">
        <v>17</v>
      </c>
      <c r="G6" s="32" t="s">
        <v>31</v>
      </c>
      <c r="H6" s="35">
        <v>43838</v>
      </c>
      <c r="I6" s="35">
        <v>43864</v>
      </c>
      <c r="J6" s="35">
        <v>44959</v>
      </c>
      <c r="K6" s="34">
        <v>8120000000</v>
      </c>
      <c r="L6" s="65">
        <v>0.9889</v>
      </c>
      <c r="M6" s="65">
        <v>0.9889</v>
      </c>
      <c r="N6" s="65">
        <v>1</v>
      </c>
      <c r="O6" s="65">
        <v>1</v>
      </c>
      <c r="P6" s="66">
        <v>8806839448.6099987</v>
      </c>
      <c r="Q6" s="66">
        <v>98560551.390001297</v>
      </c>
      <c r="R6" s="35">
        <v>45046</v>
      </c>
      <c r="S6" s="34">
        <v>8905400000</v>
      </c>
      <c r="T6" s="12" t="s">
        <v>14</v>
      </c>
      <c r="U6" s="12" t="s">
        <v>100</v>
      </c>
      <c r="V6" s="12" t="s">
        <v>104</v>
      </c>
      <c r="W6" s="12" t="s">
        <v>28</v>
      </c>
    </row>
    <row r="7" spans="1:24" s="61" customFormat="1" ht="148.5" customHeight="1" x14ac:dyDescent="0.3">
      <c r="A7" s="28">
        <v>5</v>
      </c>
      <c r="B7" s="12" t="s">
        <v>32</v>
      </c>
      <c r="C7" s="12" t="s">
        <v>33</v>
      </c>
      <c r="D7" s="33">
        <v>800136105</v>
      </c>
      <c r="E7" s="12">
        <v>1</v>
      </c>
      <c r="F7" s="12" t="s">
        <v>17</v>
      </c>
      <c r="G7" s="32" t="s">
        <v>34</v>
      </c>
      <c r="H7" s="35">
        <v>43851</v>
      </c>
      <c r="I7" s="35">
        <v>43864</v>
      </c>
      <c r="J7" s="35">
        <v>44594</v>
      </c>
      <c r="K7" s="34">
        <v>780076506</v>
      </c>
      <c r="L7" s="65">
        <v>0.92859999999999998</v>
      </c>
      <c r="M7" s="65">
        <v>0.97909999999999997</v>
      </c>
      <c r="N7" s="65">
        <v>0.92859999999999998</v>
      </c>
      <c r="O7" s="65">
        <v>0.92859999999999998</v>
      </c>
      <c r="P7" s="66" t="s">
        <v>407</v>
      </c>
      <c r="Q7" s="66">
        <v>71400960</v>
      </c>
      <c r="R7" s="35">
        <v>45140</v>
      </c>
      <c r="S7" s="34">
        <v>1420415634</v>
      </c>
      <c r="T7" s="12" t="s">
        <v>14</v>
      </c>
      <c r="U7" s="12" t="s">
        <v>99</v>
      </c>
      <c r="V7" s="12" t="s">
        <v>71</v>
      </c>
      <c r="W7" s="12" t="s">
        <v>19</v>
      </c>
    </row>
    <row r="8" spans="1:24" s="61" customFormat="1" ht="148.5" customHeight="1" x14ac:dyDescent="0.3">
      <c r="A8" s="28">
        <v>6</v>
      </c>
      <c r="B8" s="12" t="s">
        <v>35</v>
      </c>
      <c r="C8" s="12" t="s">
        <v>36</v>
      </c>
      <c r="D8" s="33">
        <v>830058677</v>
      </c>
      <c r="E8" s="12">
        <v>7</v>
      </c>
      <c r="F8" s="12" t="s">
        <v>17</v>
      </c>
      <c r="G8" s="32" t="s">
        <v>37</v>
      </c>
      <c r="H8" s="35">
        <v>43902</v>
      </c>
      <c r="I8" s="35">
        <v>44013</v>
      </c>
      <c r="J8" s="35">
        <v>45107</v>
      </c>
      <c r="K8" s="34">
        <v>278460000</v>
      </c>
      <c r="L8" s="65">
        <v>0.91</v>
      </c>
      <c r="M8" s="65">
        <v>0.91</v>
      </c>
      <c r="N8" s="65">
        <v>0.97</v>
      </c>
      <c r="O8" s="65">
        <v>0.97</v>
      </c>
      <c r="P8" s="66">
        <v>213918250</v>
      </c>
      <c r="Q8" s="66">
        <v>64541750</v>
      </c>
      <c r="R8" s="35">
        <v>45107</v>
      </c>
      <c r="S8" s="34">
        <v>283220000</v>
      </c>
      <c r="T8" s="12" t="s">
        <v>14</v>
      </c>
      <c r="U8" s="12" t="s">
        <v>99</v>
      </c>
      <c r="V8" s="12" t="s">
        <v>208</v>
      </c>
      <c r="W8" s="12" t="s">
        <v>309</v>
      </c>
    </row>
    <row r="9" spans="1:24" s="61" customFormat="1" ht="148.5" customHeight="1" x14ac:dyDescent="0.3">
      <c r="A9" s="28">
        <v>7</v>
      </c>
      <c r="B9" s="12" t="s">
        <v>38</v>
      </c>
      <c r="C9" s="12" t="s">
        <v>39</v>
      </c>
      <c r="D9" s="33">
        <v>830000818</v>
      </c>
      <c r="E9" s="12">
        <v>9</v>
      </c>
      <c r="F9" s="12" t="s">
        <v>17</v>
      </c>
      <c r="G9" s="32" t="s">
        <v>40</v>
      </c>
      <c r="H9" s="35">
        <v>44012</v>
      </c>
      <c r="I9" s="35">
        <v>44013</v>
      </c>
      <c r="J9" s="35">
        <v>44377</v>
      </c>
      <c r="K9" s="34">
        <v>196949760</v>
      </c>
      <c r="L9" s="75">
        <v>0.91569999999999996</v>
      </c>
      <c r="M9" s="75">
        <v>0.91569999999999996</v>
      </c>
      <c r="N9" s="75">
        <v>0.91569999999999996</v>
      </c>
      <c r="O9" s="75">
        <v>0.91569999999999996</v>
      </c>
      <c r="P9" s="76">
        <v>553675012.80000019</v>
      </c>
      <c r="Q9" s="77">
        <v>50960755.199999809</v>
      </c>
      <c r="R9" s="35">
        <v>45107</v>
      </c>
      <c r="S9" s="34">
        <v>604635768</v>
      </c>
      <c r="T9" s="12" t="s">
        <v>14</v>
      </c>
      <c r="U9" s="12" t="s">
        <v>99</v>
      </c>
      <c r="V9" s="12" t="s">
        <v>307</v>
      </c>
      <c r="W9" s="12" t="s">
        <v>310</v>
      </c>
    </row>
    <row r="10" spans="1:24" s="61" customFormat="1" ht="148.5" customHeight="1" x14ac:dyDescent="0.3">
      <c r="A10" s="28">
        <v>8</v>
      </c>
      <c r="B10" s="12" t="s">
        <v>41</v>
      </c>
      <c r="C10" s="12" t="s">
        <v>42</v>
      </c>
      <c r="D10" s="33">
        <v>800153990</v>
      </c>
      <c r="E10" s="12">
        <v>5</v>
      </c>
      <c r="F10" s="12" t="s">
        <v>43</v>
      </c>
      <c r="G10" s="32" t="s">
        <v>44</v>
      </c>
      <c r="H10" s="35">
        <v>44127</v>
      </c>
      <c r="I10" s="35">
        <v>44132</v>
      </c>
      <c r="J10" s="35">
        <v>45287</v>
      </c>
      <c r="K10" s="34">
        <v>0</v>
      </c>
      <c r="L10" s="65">
        <v>0</v>
      </c>
      <c r="M10" s="65">
        <v>0</v>
      </c>
      <c r="N10" s="65">
        <v>0.79</v>
      </c>
      <c r="O10" s="65">
        <v>0.79</v>
      </c>
      <c r="P10" s="66">
        <v>0</v>
      </c>
      <c r="Q10" s="66">
        <v>0</v>
      </c>
      <c r="R10" s="35">
        <v>45287</v>
      </c>
      <c r="S10" s="34">
        <v>0</v>
      </c>
      <c r="T10" s="12" t="s">
        <v>14</v>
      </c>
      <c r="U10" s="12" t="s">
        <v>99</v>
      </c>
      <c r="V10" s="12" t="s">
        <v>106</v>
      </c>
      <c r="W10" s="12" t="s">
        <v>205</v>
      </c>
    </row>
    <row r="11" spans="1:24" s="61" customFormat="1" ht="148.5" customHeight="1" x14ac:dyDescent="0.3">
      <c r="A11" s="28">
        <v>9</v>
      </c>
      <c r="B11" s="12" t="s">
        <v>46</v>
      </c>
      <c r="C11" s="12" t="s">
        <v>47</v>
      </c>
      <c r="D11" s="33">
        <v>804002893</v>
      </c>
      <c r="E11" s="12">
        <v>6</v>
      </c>
      <c r="F11" s="12" t="s">
        <v>17</v>
      </c>
      <c r="G11" s="32" t="s">
        <v>48</v>
      </c>
      <c r="H11" s="35">
        <v>44230</v>
      </c>
      <c r="I11" s="35">
        <v>44235</v>
      </c>
      <c r="J11" s="35">
        <v>45329</v>
      </c>
      <c r="K11" s="34">
        <v>92358210</v>
      </c>
      <c r="L11" s="65">
        <v>1</v>
      </c>
      <c r="M11" s="65">
        <v>1</v>
      </c>
      <c r="N11" s="65">
        <f>26/36</f>
        <v>0.72222222222222221</v>
      </c>
      <c r="O11" s="65">
        <f>26/36*100%</f>
        <v>0.72222222222222221</v>
      </c>
      <c r="P11" s="66">
        <v>92358210</v>
      </c>
      <c r="Q11" s="66">
        <v>0</v>
      </c>
      <c r="R11" s="35">
        <v>45329</v>
      </c>
      <c r="S11" s="34">
        <v>92358210</v>
      </c>
      <c r="T11" s="12" t="s">
        <v>45</v>
      </c>
      <c r="U11" s="12" t="s">
        <v>376</v>
      </c>
      <c r="V11" s="12" t="s">
        <v>377</v>
      </c>
      <c r="W11" s="12" t="s">
        <v>304</v>
      </c>
    </row>
    <row r="12" spans="1:24" s="61" customFormat="1" ht="148.5" customHeight="1" x14ac:dyDescent="0.3">
      <c r="A12" s="28">
        <v>10</v>
      </c>
      <c r="B12" s="12" t="s">
        <v>193</v>
      </c>
      <c r="C12" s="12" t="s">
        <v>194</v>
      </c>
      <c r="D12" s="33" t="s">
        <v>195</v>
      </c>
      <c r="E12" s="12">
        <v>1</v>
      </c>
      <c r="F12" s="12" t="s">
        <v>17</v>
      </c>
      <c r="G12" s="32" t="s">
        <v>315</v>
      </c>
      <c r="H12" s="35">
        <v>44260</v>
      </c>
      <c r="I12" s="35">
        <v>44295</v>
      </c>
      <c r="J12" s="35">
        <v>44659</v>
      </c>
      <c r="K12" s="34">
        <v>76755000</v>
      </c>
      <c r="L12" s="65">
        <v>1</v>
      </c>
      <c r="M12" s="65">
        <v>1</v>
      </c>
      <c r="N12" s="65">
        <v>1</v>
      </c>
      <c r="O12" s="65">
        <v>1</v>
      </c>
      <c r="P12" s="66">
        <v>76755000</v>
      </c>
      <c r="Q12" s="66" t="s">
        <v>411</v>
      </c>
      <c r="R12" s="35">
        <v>45024</v>
      </c>
      <c r="S12" s="34">
        <v>158627000</v>
      </c>
      <c r="T12" s="12" t="s">
        <v>14</v>
      </c>
      <c r="U12" s="12" t="s">
        <v>99</v>
      </c>
      <c r="V12" s="12" t="s">
        <v>208</v>
      </c>
      <c r="W12" s="12" t="s">
        <v>309</v>
      </c>
    </row>
    <row r="13" spans="1:24" s="61" customFormat="1" ht="148.5" customHeight="1" x14ac:dyDescent="0.3">
      <c r="A13" s="28">
        <v>11</v>
      </c>
      <c r="B13" s="12" t="s">
        <v>49</v>
      </c>
      <c r="C13" s="12" t="s">
        <v>50</v>
      </c>
      <c r="D13" s="33">
        <v>900384224</v>
      </c>
      <c r="E13" s="12">
        <v>5</v>
      </c>
      <c r="F13" s="12" t="s">
        <v>17</v>
      </c>
      <c r="G13" s="32" t="s">
        <v>51</v>
      </c>
      <c r="H13" s="35">
        <v>44285</v>
      </c>
      <c r="I13" s="35">
        <v>44293</v>
      </c>
      <c r="J13" s="35">
        <v>44657</v>
      </c>
      <c r="K13" s="34">
        <v>19703885</v>
      </c>
      <c r="L13" s="65">
        <v>1</v>
      </c>
      <c r="M13" s="65">
        <v>1</v>
      </c>
      <c r="N13" s="65">
        <v>0.99170000000000003</v>
      </c>
      <c r="O13" s="65">
        <v>0.99170000000000003</v>
      </c>
      <c r="P13" s="66">
        <v>35212534</v>
      </c>
      <c r="Q13" s="66">
        <v>0</v>
      </c>
      <c r="R13" s="35">
        <v>45022</v>
      </c>
      <c r="S13" s="34">
        <v>41902916</v>
      </c>
      <c r="T13" s="12" t="s">
        <v>45</v>
      </c>
      <c r="U13" s="12" t="s">
        <v>99</v>
      </c>
      <c r="V13" s="12" t="s">
        <v>108</v>
      </c>
      <c r="W13" s="12" t="s">
        <v>19</v>
      </c>
    </row>
    <row r="14" spans="1:24" s="61" customFormat="1" ht="148.5" customHeight="1" x14ac:dyDescent="0.3">
      <c r="A14" s="28">
        <v>12</v>
      </c>
      <c r="B14" s="12" t="s">
        <v>52</v>
      </c>
      <c r="C14" s="12" t="s">
        <v>53</v>
      </c>
      <c r="D14" s="33">
        <v>830049916</v>
      </c>
      <c r="E14" s="12">
        <v>4</v>
      </c>
      <c r="F14" s="12" t="s">
        <v>17</v>
      </c>
      <c r="G14" s="32" t="s">
        <v>54</v>
      </c>
      <c r="H14" s="35">
        <v>44300</v>
      </c>
      <c r="I14" s="35">
        <v>44576</v>
      </c>
      <c r="J14" s="35">
        <v>45671</v>
      </c>
      <c r="K14" s="34">
        <v>2120938560</v>
      </c>
      <c r="L14" s="65">
        <v>0.37</v>
      </c>
      <c r="M14" s="65">
        <v>0.37</v>
      </c>
      <c r="N14" s="65">
        <v>0.44</v>
      </c>
      <c r="O14" s="65">
        <v>0.44</v>
      </c>
      <c r="P14" s="66">
        <v>175988404</v>
      </c>
      <c r="Q14" s="66">
        <v>1944950156</v>
      </c>
      <c r="R14" s="35">
        <v>45671</v>
      </c>
      <c r="S14" s="34">
        <v>2120938560</v>
      </c>
      <c r="T14" s="12" t="s">
        <v>45</v>
      </c>
      <c r="U14" s="12" t="s">
        <v>99</v>
      </c>
      <c r="V14" s="12" t="s">
        <v>208</v>
      </c>
      <c r="W14" s="12" t="s">
        <v>309</v>
      </c>
    </row>
    <row r="15" spans="1:24" s="61" customFormat="1" ht="148.5" customHeight="1" x14ac:dyDescent="0.3">
      <c r="A15" s="28">
        <v>13</v>
      </c>
      <c r="B15" s="12" t="s">
        <v>56</v>
      </c>
      <c r="C15" s="12" t="s">
        <v>57</v>
      </c>
      <c r="D15" s="33">
        <v>860066436</v>
      </c>
      <c r="E15" s="12">
        <v>1</v>
      </c>
      <c r="F15" s="12" t="s">
        <v>17</v>
      </c>
      <c r="G15" s="32" t="s">
        <v>58</v>
      </c>
      <c r="H15" s="35">
        <v>44454</v>
      </c>
      <c r="I15" s="35">
        <v>44456</v>
      </c>
      <c r="J15" s="35">
        <v>44821</v>
      </c>
      <c r="K15" s="34">
        <v>44625000</v>
      </c>
      <c r="L15" s="65">
        <v>0.53</v>
      </c>
      <c r="M15" s="65">
        <v>0.53</v>
      </c>
      <c r="N15" s="65">
        <v>0.81</v>
      </c>
      <c r="O15" s="65">
        <v>0.81</v>
      </c>
      <c r="P15" s="66">
        <v>35700000</v>
      </c>
      <c r="Q15" s="66">
        <v>32130000</v>
      </c>
      <c r="R15" s="35">
        <v>45184</v>
      </c>
      <c r="S15" s="34">
        <v>67830000</v>
      </c>
      <c r="T15" s="12" t="s">
        <v>45</v>
      </c>
      <c r="U15" s="12" t="s">
        <v>378</v>
      </c>
      <c r="V15" s="12" t="s">
        <v>105</v>
      </c>
      <c r="W15" s="12" t="s">
        <v>93</v>
      </c>
    </row>
    <row r="16" spans="1:24" s="61" customFormat="1" ht="148.5" customHeight="1" x14ac:dyDescent="0.3">
      <c r="A16" s="28">
        <v>14</v>
      </c>
      <c r="B16" s="12" t="s">
        <v>59</v>
      </c>
      <c r="C16" s="12" t="s">
        <v>60</v>
      </c>
      <c r="D16" s="33">
        <v>900111845</v>
      </c>
      <c r="E16" s="12">
        <v>8</v>
      </c>
      <c r="F16" s="12" t="s">
        <v>17</v>
      </c>
      <c r="G16" s="32" t="s">
        <v>61</v>
      </c>
      <c r="H16" s="35">
        <v>44455</v>
      </c>
      <c r="I16" s="35">
        <v>44456</v>
      </c>
      <c r="J16" s="35">
        <v>44821</v>
      </c>
      <c r="K16" s="34">
        <v>190000000</v>
      </c>
      <c r="L16" s="65">
        <v>0.7</v>
      </c>
      <c r="M16" s="65">
        <v>0.7</v>
      </c>
      <c r="N16" s="65">
        <v>0.81</v>
      </c>
      <c r="O16" s="65">
        <v>0.81</v>
      </c>
      <c r="P16" s="66">
        <v>154700000</v>
      </c>
      <c r="Q16" s="66">
        <v>65300000</v>
      </c>
      <c r="R16" s="35">
        <v>45184</v>
      </c>
      <c r="S16" s="34">
        <v>220000000</v>
      </c>
      <c r="T16" s="12" t="s">
        <v>45</v>
      </c>
      <c r="U16" s="12" t="s">
        <v>378</v>
      </c>
      <c r="V16" s="12" t="s">
        <v>105</v>
      </c>
      <c r="W16" s="12" t="s">
        <v>93</v>
      </c>
    </row>
    <row r="17" spans="1:23" s="61" customFormat="1" ht="148.5" customHeight="1" x14ac:dyDescent="0.3">
      <c r="A17" s="28">
        <v>15</v>
      </c>
      <c r="B17" s="12" t="s">
        <v>62</v>
      </c>
      <c r="C17" s="12" t="s">
        <v>63</v>
      </c>
      <c r="D17" s="33">
        <v>802023581</v>
      </c>
      <c r="E17" s="12">
        <v>6</v>
      </c>
      <c r="F17" s="12" t="s">
        <v>17</v>
      </c>
      <c r="G17" s="32" t="s">
        <v>64</v>
      </c>
      <c r="H17" s="35">
        <v>44477</v>
      </c>
      <c r="I17" s="35">
        <v>44490</v>
      </c>
      <c r="J17" s="35">
        <v>45585</v>
      </c>
      <c r="K17" s="34">
        <v>6509833532</v>
      </c>
      <c r="L17" s="65">
        <v>0.24906130569238644</v>
      </c>
      <c r="M17" s="65">
        <v>0.24906130569238644</v>
      </c>
      <c r="N17" s="65">
        <v>0.50880444856348472</v>
      </c>
      <c r="O17" s="65">
        <v>0.50880444856348472</v>
      </c>
      <c r="P17" s="66">
        <v>1621347639.3199999</v>
      </c>
      <c r="Q17" s="66">
        <v>4888485892.6800003</v>
      </c>
      <c r="R17" s="35">
        <v>45585</v>
      </c>
      <c r="S17" s="34">
        <v>6509833532</v>
      </c>
      <c r="T17" s="12" t="s">
        <v>45</v>
      </c>
      <c r="U17" s="12" t="s">
        <v>99</v>
      </c>
      <c r="V17" s="12" t="s">
        <v>108</v>
      </c>
      <c r="W17" s="12" t="s">
        <v>19</v>
      </c>
    </row>
    <row r="18" spans="1:23" s="61" customFormat="1" ht="148.5" customHeight="1" x14ac:dyDescent="0.3">
      <c r="A18" s="28">
        <v>16</v>
      </c>
      <c r="B18" s="12" t="s">
        <v>65</v>
      </c>
      <c r="C18" s="12" t="s">
        <v>66</v>
      </c>
      <c r="D18" s="33">
        <v>830077975</v>
      </c>
      <c r="E18" s="12">
        <v>8</v>
      </c>
      <c r="F18" s="12" t="s">
        <v>17</v>
      </c>
      <c r="G18" s="32" t="s">
        <v>67</v>
      </c>
      <c r="H18" s="35">
        <v>44519</v>
      </c>
      <c r="I18" s="35">
        <v>44520</v>
      </c>
      <c r="J18" s="35">
        <v>45250</v>
      </c>
      <c r="K18" s="34">
        <v>244543001</v>
      </c>
      <c r="L18" s="65">
        <v>0.66</v>
      </c>
      <c r="M18" s="65">
        <v>0.66</v>
      </c>
      <c r="N18" s="65">
        <v>0.73</v>
      </c>
      <c r="O18" s="65">
        <v>0.73</v>
      </c>
      <c r="P18" s="66">
        <v>136998728</v>
      </c>
      <c r="Q18" s="66">
        <v>107544273</v>
      </c>
      <c r="R18" s="35">
        <v>45250</v>
      </c>
      <c r="S18" s="34">
        <v>244543001</v>
      </c>
      <c r="T18" s="12" t="s">
        <v>45</v>
      </c>
      <c r="U18" s="12" t="s">
        <v>99</v>
      </c>
      <c r="V18" s="12" t="s">
        <v>208</v>
      </c>
      <c r="W18" s="12" t="s">
        <v>309</v>
      </c>
    </row>
    <row r="19" spans="1:23" s="61" customFormat="1" ht="148.5" customHeight="1" x14ac:dyDescent="0.3">
      <c r="A19" s="28">
        <v>17</v>
      </c>
      <c r="B19" s="12" t="s">
        <v>68</v>
      </c>
      <c r="C19" s="12" t="s">
        <v>69</v>
      </c>
      <c r="D19" s="33">
        <v>860066946</v>
      </c>
      <c r="E19" s="12">
        <v>6</v>
      </c>
      <c r="F19" s="12" t="s">
        <v>17</v>
      </c>
      <c r="G19" s="32" t="s">
        <v>70</v>
      </c>
      <c r="H19" s="35">
        <v>44529</v>
      </c>
      <c r="I19" s="35">
        <v>44531</v>
      </c>
      <c r="J19" s="35">
        <v>45261</v>
      </c>
      <c r="K19" s="34">
        <v>8403649978</v>
      </c>
      <c r="L19" s="65">
        <v>0.66666666666666674</v>
      </c>
      <c r="M19" s="73">
        <f>+P19/S19</f>
        <v>0.60308691453413366</v>
      </c>
      <c r="N19" s="65">
        <v>0.66666666666666674</v>
      </c>
      <c r="O19" s="65">
        <v>0.66666666666666674</v>
      </c>
      <c r="P19" s="66">
        <v>5068131336.05686</v>
      </c>
      <c r="Q19" s="66">
        <f>+S19-P19</f>
        <v>3335518641.94314</v>
      </c>
      <c r="R19" s="35">
        <v>45261</v>
      </c>
      <c r="S19" s="34">
        <v>8403649978</v>
      </c>
      <c r="T19" s="12" t="s">
        <v>45</v>
      </c>
      <c r="U19" s="12" t="s">
        <v>100</v>
      </c>
      <c r="V19" s="12" t="s">
        <v>107</v>
      </c>
      <c r="W19" s="12" t="s">
        <v>189</v>
      </c>
    </row>
    <row r="20" spans="1:23" s="61" customFormat="1" ht="148.5" customHeight="1" x14ac:dyDescent="0.3">
      <c r="A20" s="28">
        <v>18</v>
      </c>
      <c r="B20" s="12" t="s">
        <v>86</v>
      </c>
      <c r="C20" s="12" t="s">
        <v>87</v>
      </c>
      <c r="D20" s="33">
        <v>900751911</v>
      </c>
      <c r="E20" s="12">
        <v>1</v>
      </c>
      <c r="F20" s="12" t="s">
        <v>17</v>
      </c>
      <c r="G20" s="32" t="s">
        <v>88</v>
      </c>
      <c r="H20" s="35">
        <v>44748</v>
      </c>
      <c r="I20" s="35">
        <v>44767</v>
      </c>
      <c r="J20" s="35">
        <v>45131</v>
      </c>
      <c r="K20" s="34">
        <v>165255525</v>
      </c>
      <c r="L20" s="65">
        <v>1</v>
      </c>
      <c r="M20" s="65">
        <v>1</v>
      </c>
      <c r="N20" s="65">
        <v>0.81</v>
      </c>
      <c r="O20" s="65">
        <v>0.81</v>
      </c>
      <c r="P20" s="66">
        <v>165255525</v>
      </c>
      <c r="Q20" s="66" t="s">
        <v>411</v>
      </c>
      <c r="R20" s="35">
        <v>45131</v>
      </c>
      <c r="S20" s="34">
        <v>165255525</v>
      </c>
      <c r="T20" s="12" t="s">
        <v>45</v>
      </c>
      <c r="U20" s="12" t="s">
        <v>99</v>
      </c>
      <c r="V20" s="12" t="s">
        <v>208</v>
      </c>
      <c r="W20" s="12" t="s">
        <v>309</v>
      </c>
    </row>
    <row r="21" spans="1:23" s="61" customFormat="1" ht="148.5" customHeight="1" x14ac:dyDescent="0.3">
      <c r="A21" s="28">
        <v>19</v>
      </c>
      <c r="B21" s="12" t="s">
        <v>82</v>
      </c>
      <c r="C21" s="12" t="s">
        <v>83</v>
      </c>
      <c r="D21" s="33">
        <v>860027862</v>
      </c>
      <c r="E21" s="12">
        <v>1</v>
      </c>
      <c r="F21" s="12" t="s">
        <v>84</v>
      </c>
      <c r="G21" s="32" t="s">
        <v>85</v>
      </c>
      <c r="H21" s="35">
        <v>44764</v>
      </c>
      <c r="I21" s="35">
        <v>44769</v>
      </c>
      <c r="J21" s="35">
        <v>45133</v>
      </c>
      <c r="K21" s="34">
        <v>158654960</v>
      </c>
      <c r="L21" s="65">
        <v>0.68161967328345741</v>
      </c>
      <c r="M21" s="65">
        <v>0.68161967328345741</v>
      </c>
      <c r="N21" s="65">
        <v>0.76044568245125344</v>
      </c>
      <c r="O21" s="65">
        <v>0.76044568245125344</v>
      </c>
      <c r="P21" s="66">
        <v>108142342</v>
      </c>
      <c r="Q21" s="66">
        <v>50512618</v>
      </c>
      <c r="R21" s="35">
        <v>45133</v>
      </c>
      <c r="S21" s="34">
        <v>158654960</v>
      </c>
      <c r="T21" s="12" t="s">
        <v>14</v>
      </c>
      <c r="U21" s="12" t="s">
        <v>99</v>
      </c>
      <c r="V21" s="12" t="s">
        <v>108</v>
      </c>
      <c r="W21" s="12" t="s">
        <v>19</v>
      </c>
    </row>
    <row r="22" spans="1:23" s="61" customFormat="1" ht="148.5" customHeight="1" x14ac:dyDescent="0.3">
      <c r="A22" s="28">
        <v>20</v>
      </c>
      <c r="B22" s="12" t="s">
        <v>89</v>
      </c>
      <c r="C22" s="12" t="s">
        <v>90</v>
      </c>
      <c r="D22" s="33">
        <v>900062917</v>
      </c>
      <c r="E22" s="12">
        <v>9</v>
      </c>
      <c r="F22" s="12" t="s">
        <v>91</v>
      </c>
      <c r="G22" s="32" t="s">
        <v>92</v>
      </c>
      <c r="H22" s="35">
        <v>44774</v>
      </c>
      <c r="I22" s="35">
        <v>44774</v>
      </c>
      <c r="J22" s="35">
        <v>45322</v>
      </c>
      <c r="K22" s="34">
        <v>300000000</v>
      </c>
      <c r="L22" s="65">
        <v>0.32634768866666664</v>
      </c>
      <c r="M22" s="65">
        <v>0.32634768866666664</v>
      </c>
      <c r="N22" s="65">
        <v>0.49814814814814817</v>
      </c>
      <c r="O22" s="65">
        <v>0.49814814814814817</v>
      </c>
      <c r="P22" s="66">
        <v>97904306.599999994</v>
      </c>
      <c r="Q22" s="66">
        <v>202095693.40000001</v>
      </c>
      <c r="R22" s="35">
        <v>45322</v>
      </c>
      <c r="S22" s="34">
        <v>300000000</v>
      </c>
      <c r="T22" s="12" t="s">
        <v>14</v>
      </c>
      <c r="U22" s="12" t="s">
        <v>99</v>
      </c>
      <c r="V22" s="12" t="s">
        <v>108</v>
      </c>
      <c r="W22" s="12" t="s">
        <v>19</v>
      </c>
    </row>
    <row r="23" spans="1:23" s="61" customFormat="1" ht="148.5" customHeight="1" x14ac:dyDescent="0.3">
      <c r="A23" s="28">
        <v>21</v>
      </c>
      <c r="B23" s="12" t="s">
        <v>109</v>
      </c>
      <c r="C23" s="12" t="s">
        <v>110</v>
      </c>
      <c r="D23" s="33">
        <v>899999044</v>
      </c>
      <c r="E23" s="12">
        <v>9</v>
      </c>
      <c r="F23" s="12" t="s">
        <v>17</v>
      </c>
      <c r="G23" s="32" t="s">
        <v>111</v>
      </c>
      <c r="H23" s="35">
        <v>44876</v>
      </c>
      <c r="I23" s="35">
        <v>44876</v>
      </c>
      <c r="J23" s="35">
        <v>45240</v>
      </c>
      <c r="K23" s="34">
        <v>100000000</v>
      </c>
      <c r="L23" s="65">
        <v>0</v>
      </c>
      <c r="M23" s="65">
        <v>0</v>
      </c>
      <c r="N23" s="65">
        <v>0</v>
      </c>
      <c r="O23" s="65">
        <v>0</v>
      </c>
      <c r="P23" s="66">
        <v>0</v>
      </c>
      <c r="Q23" s="66">
        <f>+S23-P23</f>
        <v>100000000</v>
      </c>
      <c r="R23" s="35">
        <v>45240</v>
      </c>
      <c r="S23" s="34">
        <v>100000000</v>
      </c>
      <c r="T23" s="12" t="s">
        <v>14</v>
      </c>
      <c r="U23" s="12" t="s">
        <v>100</v>
      </c>
      <c r="V23" s="12" t="s">
        <v>107</v>
      </c>
      <c r="W23" s="12" t="s">
        <v>189</v>
      </c>
    </row>
    <row r="24" spans="1:23" s="61" customFormat="1" ht="148.5" customHeight="1" x14ac:dyDescent="0.3">
      <c r="A24" s="28">
        <v>22</v>
      </c>
      <c r="B24" s="12" t="s">
        <v>187</v>
      </c>
      <c r="C24" s="12" t="s">
        <v>55</v>
      </c>
      <c r="D24" s="33">
        <v>830078515</v>
      </c>
      <c r="E24" s="12">
        <v>8</v>
      </c>
      <c r="F24" s="12" t="s">
        <v>17</v>
      </c>
      <c r="G24" s="32" t="s">
        <v>188</v>
      </c>
      <c r="H24" s="35">
        <v>44880</v>
      </c>
      <c r="I24" s="35">
        <v>44881</v>
      </c>
      <c r="J24" s="35">
        <v>45612</v>
      </c>
      <c r="K24" s="34">
        <v>294960000</v>
      </c>
      <c r="L24" s="65">
        <v>0.04</v>
      </c>
      <c r="M24" s="65">
        <v>0.04</v>
      </c>
      <c r="N24" s="65">
        <v>0.19</v>
      </c>
      <c r="O24" s="65">
        <v>0.19</v>
      </c>
      <c r="P24" s="66">
        <v>12100000</v>
      </c>
      <c r="Q24" s="66">
        <v>282860000</v>
      </c>
      <c r="R24" s="35">
        <v>45613</v>
      </c>
      <c r="S24" s="34">
        <f>+K24</f>
        <v>294960000</v>
      </c>
      <c r="T24" s="12" t="s">
        <v>45</v>
      </c>
      <c r="U24" s="12" t="s">
        <v>99</v>
      </c>
      <c r="V24" s="12" t="s">
        <v>208</v>
      </c>
      <c r="W24" s="12" t="s">
        <v>309</v>
      </c>
    </row>
    <row r="25" spans="1:23" s="61" customFormat="1" ht="148.5" customHeight="1" x14ac:dyDescent="0.3">
      <c r="A25" s="28">
        <v>23</v>
      </c>
      <c r="B25" s="12" t="s">
        <v>94</v>
      </c>
      <c r="C25" s="12" t="s">
        <v>95</v>
      </c>
      <c r="D25" s="33">
        <v>900297772</v>
      </c>
      <c r="E25" s="12">
        <v>7</v>
      </c>
      <c r="F25" s="12" t="s">
        <v>17</v>
      </c>
      <c r="G25" s="32" t="s">
        <v>96</v>
      </c>
      <c r="H25" s="35">
        <v>44853</v>
      </c>
      <c r="I25" s="35">
        <v>44874</v>
      </c>
      <c r="J25" s="35">
        <v>45238</v>
      </c>
      <c r="K25" s="34">
        <v>280000000</v>
      </c>
      <c r="L25" s="65">
        <v>7.8E-2</v>
      </c>
      <c r="M25" s="65">
        <v>7.8E-2</v>
      </c>
      <c r="N25" s="65">
        <v>0.45250000000000001</v>
      </c>
      <c r="O25" s="65">
        <v>0.45250000000000001</v>
      </c>
      <c r="P25" s="66">
        <v>21382730</v>
      </c>
      <c r="Q25" s="66">
        <v>258617270</v>
      </c>
      <c r="R25" s="35">
        <v>45238</v>
      </c>
      <c r="S25" s="34">
        <v>280000000</v>
      </c>
      <c r="T25" s="12" t="s">
        <v>14</v>
      </c>
      <c r="U25" s="12" t="s">
        <v>379</v>
      </c>
      <c r="V25" s="12" t="s">
        <v>380</v>
      </c>
      <c r="W25" s="12" t="s">
        <v>381</v>
      </c>
    </row>
    <row r="26" spans="1:23" s="61" customFormat="1" ht="148.5" customHeight="1" x14ac:dyDescent="0.3">
      <c r="A26" s="28">
        <v>24</v>
      </c>
      <c r="B26" s="12" t="s">
        <v>180</v>
      </c>
      <c r="C26" s="12" t="s">
        <v>182</v>
      </c>
      <c r="D26" s="33">
        <v>79914846</v>
      </c>
      <c r="E26" s="12" t="s">
        <v>78</v>
      </c>
      <c r="F26" s="12" t="s">
        <v>77</v>
      </c>
      <c r="G26" s="32" t="s">
        <v>184</v>
      </c>
      <c r="H26" s="35">
        <v>44910</v>
      </c>
      <c r="I26" s="35">
        <v>44910</v>
      </c>
      <c r="J26" s="35">
        <v>45092</v>
      </c>
      <c r="K26" s="34">
        <v>60600000</v>
      </c>
      <c r="L26" s="65">
        <v>0.74</v>
      </c>
      <c r="M26" s="73">
        <v>0.59</v>
      </c>
      <c r="N26" s="65">
        <v>0.74</v>
      </c>
      <c r="O26" s="65">
        <v>0.74</v>
      </c>
      <c r="P26" s="66">
        <v>35686667</v>
      </c>
      <c r="Q26" s="66">
        <f>+S26-P26</f>
        <v>24913333</v>
      </c>
      <c r="R26" s="35">
        <v>45092</v>
      </c>
      <c r="S26" s="34">
        <v>60600000</v>
      </c>
      <c r="T26" s="12" t="s">
        <v>14</v>
      </c>
      <c r="U26" s="12" t="s">
        <v>373</v>
      </c>
      <c r="V26" s="12" t="s">
        <v>237</v>
      </c>
      <c r="W26" s="12" t="s">
        <v>186</v>
      </c>
    </row>
    <row r="27" spans="1:23" s="61" customFormat="1" ht="148.5" customHeight="1" x14ac:dyDescent="0.3">
      <c r="A27" s="28">
        <v>25</v>
      </c>
      <c r="B27" s="12" t="s">
        <v>181</v>
      </c>
      <c r="C27" s="12" t="s">
        <v>183</v>
      </c>
      <c r="D27" s="33">
        <v>860058760</v>
      </c>
      <c r="E27" s="12">
        <v>1</v>
      </c>
      <c r="F27" s="12" t="s">
        <v>17</v>
      </c>
      <c r="G27" s="32" t="s">
        <v>185</v>
      </c>
      <c r="H27" s="35">
        <v>44921</v>
      </c>
      <c r="I27" s="35">
        <v>44921</v>
      </c>
      <c r="J27" s="35">
        <v>45408</v>
      </c>
      <c r="K27" s="34">
        <v>277501269</v>
      </c>
      <c r="L27" s="65">
        <v>9.0177731871921629E-2</v>
      </c>
      <c r="M27" s="65">
        <v>9.0177731871921629E-2</v>
      </c>
      <c r="N27" s="65">
        <v>0.27500000000000002</v>
      </c>
      <c r="O27" s="65">
        <v>0.27500000000000002</v>
      </c>
      <c r="P27" s="66">
        <v>25024435.029999997</v>
      </c>
      <c r="Q27" s="66">
        <v>252476833.97</v>
      </c>
      <c r="R27" s="35">
        <v>45408</v>
      </c>
      <c r="S27" s="34">
        <v>277501269</v>
      </c>
      <c r="T27" s="12" t="s">
        <v>14</v>
      </c>
      <c r="U27" s="12" t="s">
        <v>99</v>
      </c>
      <c r="V27" s="12" t="s">
        <v>108</v>
      </c>
      <c r="W27" s="12" t="s">
        <v>19</v>
      </c>
    </row>
    <row r="28" spans="1:23" s="61" customFormat="1" ht="148.5" customHeight="1" x14ac:dyDescent="0.3">
      <c r="A28" s="28">
        <v>26</v>
      </c>
      <c r="B28" s="12" t="s">
        <v>197</v>
      </c>
      <c r="C28" s="12" t="s">
        <v>200</v>
      </c>
      <c r="D28" s="33">
        <v>30331466</v>
      </c>
      <c r="E28" s="12" t="s">
        <v>78</v>
      </c>
      <c r="F28" s="12" t="s">
        <v>77</v>
      </c>
      <c r="G28" s="32" t="s">
        <v>201</v>
      </c>
      <c r="H28" s="35">
        <v>44942</v>
      </c>
      <c r="I28" s="35">
        <v>44942</v>
      </c>
      <c r="J28" s="35">
        <v>45123</v>
      </c>
      <c r="K28" s="34">
        <v>14100000</v>
      </c>
      <c r="L28" s="65">
        <v>0.58333333333333304</v>
      </c>
      <c r="M28" s="65">
        <v>0.41666666666666669</v>
      </c>
      <c r="N28" s="65">
        <v>0.58333333333333337</v>
      </c>
      <c r="O28" s="65">
        <v>0.58333333333333337</v>
      </c>
      <c r="P28" s="66">
        <v>5875000</v>
      </c>
      <c r="Q28" s="66">
        <f t="shared" ref="Q28" si="0">+S28-P28</f>
        <v>8225000</v>
      </c>
      <c r="R28" s="35">
        <v>45123</v>
      </c>
      <c r="S28" s="34">
        <v>14100000</v>
      </c>
      <c r="T28" s="12" t="s">
        <v>14</v>
      </c>
      <c r="U28" s="12" t="s">
        <v>100</v>
      </c>
      <c r="V28" s="12" t="s">
        <v>203</v>
      </c>
      <c r="W28" s="12" t="s">
        <v>202</v>
      </c>
    </row>
    <row r="29" spans="1:23" s="61" customFormat="1" ht="148.5" customHeight="1" x14ac:dyDescent="0.3">
      <c r="A29" s="28">
        <v>27</v>
      </c>
      <c r="B29" s="12" t="s">
        <v>209</v>
      </c>
      <c r="C29" s="12" t="s">
        <v>218</v>
      </c>
      <c r="D29" s="33">
        <v>79148621</v>
      </c>
      <c r="E29" s="12" t="s">
        <v>78</v>
      </c>
      <c r="F29" s="12" t="s">
        <v>77</v>
      </c>
      <c r="G29" s="32" t="s">
        <v>201</v>
      </c>
      <c r="H29" s="35">
        <v>44964</v>
      </c>
      <c r="I29" s="35">
        <v>44964</v>
      </c>
      <c r="J29" s="35">
        <v>45144</v>
      </c>
      <c r="K29" s="34">
        <v>14100000</v>
      </c>
      <c r="L29" s="65">
        <v>0.46666666666666667</v>
      </c>
      <c r="M29" s="65">
        <v>0.3</v>
      </c>
      <c r="N29" s="65">
        <v>0.46666666666666667</v>
      </c>
      <c r="O29" s="65">
        <v>0.46666666666666667</v>
      </c>
      <c r="P29" s="66">
        <v>4230000</v>
      </c>
      <c r="Q29" s="66">
        <v>9870000</v>
      </c>
      <c r="R29" s="35">
        <v>45144</v>
      </c>
      <c r="S29" s="34">
        <v>14100000</v>
      </c>
      <c r="T29" s="12" t="s">
        <v>14</v>
      </c>
      <c r="U29" s="12" t="s">
        <v>100</v>
      </c>
      <c r="V29" s="12" t="s">
        <v>203</v>
      </c>
      <c r="W29" s="12" t="s">
        <v>202</v>
      </c>
    </row>
    <row r="30" spans="1:23" s="61" customFormat="1" ht="148.5" customHeight="1" x14ac:dyDescent="0.3">
      <c r="A30" s="28">
        <v>28</v>
      </c>
      <c r="B30" s="12" t="s">
        <v>210</v>
      </c>
      <c r="C30" s="12" t="s">
        <v>219</v>
      </c>
      <c r="D30" s="33">
        <v>1075249651</v>
      </c>
      <c r="E30" s="12" t="s">
        <v>78</v>
      </c>
      <c r="F30" s="12" t="s">
        <v>77</v>
      </c>
      <c r="G30" s="32" t="s">
        <v>201</v>
      </c>
      <c r="H30" s="35">
        <v>44964</v>
      </c>
      <c r="I30" s="35">
        <v>44964</v>
      </c>
      <c r="J30" s="35">
        <v>45145</v>
      </c>
      <c r="K30" s="34">
        <v>14100000</v>
      </c>
      <c r="L30" s="65">
        <v>0.46666666666666667</v>
      </c>
      <c r="M30" s="65">
        <v>0.3</v>
      </c>
      <c r="N30" s="65">
        <v>0.46666666666666667</v>
      </c>
      <c r="O30" s="65">
        <v>0.46666666666666667</v>
      </c>
      <c r="P30" s="66">
        <v>4230000</v>
      </c>
      <c r="Q30" s="66">
        <v>9870000</v>
      </c>
      <c r="R30" s="35">
        <v>45145</v>
      </c>
      <c r="S30" s="34">
        <v>14100000</v>
      </c>
      <c r="T30" s="12" t="s">
        <v>14</v>
      </c>
      <c r="U30" s="12" t="s">
        <v>100</v>
      </c>
      <c r="V30" s="12" t="s">
        <v>203</v>
      </c>
      <c r="W30" s="12" t="s">
        <v>202</v>
      </c>
    </row>
    <row r="31" spans="1:23" s="61" customFormat="1" ht="148.5" customHeight="1" x14ac:dyDescent="0.3">
      <c r="A31" s="28">
        <v>29</v>
      </c>
      <c r="B31" s="12" t="s">
        <v>211</v>
      </c>
      <c r="C31" s="12" t="s">
        <v>220</v>
      </c>
      <c r="D31" s="33">
        <v>51603862</v>
      </c>
      <c r="E31" s="12" t="s">
        <v>78</v>
      </c>
      <c r="F31" s="12" t="s">
        <v>77</v>
      </c>
      <c r="G31" s="32" t="s">
        <v>227</v>
      </c>
      <c r="H31" s="35">
        <v>44966</v>
      </c>
      <c r="I31" s="35">
        <v>44984</v>
      </c>
      <c r="J31" s="35">
        <v>45331</v>
      </c>
      <c r="K31" s="34">
        <v>102000000</v>
      </c>
      <c r="L31" s="65">
        <v>0</v>
      </c>
      <c r="M31" s="65">
        <v>0</v>
      </c>
      <c r="N31" s="65">
        <v>0</v>
      </c>
      <c r="O31" s="65">
        <v>0</v>
      </c>
      <c r="P31" s="74">
        <v>0</v>
      </c>
      <c r="Q31" s="74">
        <v>102000000</v>
      </c>
      <c r="R31" s="35">
        <v>45331</v>
      </c>
      <c r="S31" s="34">
        <v>102000000</v>
      </c>
      <c r="T31" s="12" t="s">
        <v>14</v>
      </c>
      <c r="U31" s="12" t="s">
        <v>99</v>
      </c>
      <c r="V31" s="12" t="s">
        <v>307</v>
      </c>
      <c r="W31" s="12" t="s">
        <v>310</v>
      </c>
    </row>
    <row r="32" spans="1:23" s="61" customFormat="1" ht="148.5" customHeight="1" x14ac:dyDescent="0.3">
      <c r="A32" s="28">
        <v>30</v>
      </c>
      <c r="B32" s="12" t="s">
        <v>212</v>
      </c>
      <c r="C32" s="12" t="s">
        <v>221</v>
      </c>
      <c r="D32" s="33">
        <v>901143311</v>
      </c>
      <c r="E32" s="12">
        <v>8</v>
      </c>
      <c r="F32" s="12" t="s">
        <v>17</v>
      </c>
      <c r="G32" s="32" t="s">
        <v>228</v>
      </c>
      <c r="H32" s="35">
        <v>44970</v>
      </c>
      <c r="I32" s="35">
        <v>44970</v>
      </c>
      <c r="J32" s="35">
        <v>45335</v>
      </c>
      <c r="K32" s="34">
        <v>7409800</v>
      </c>
      <c r="L32" s="65">
        <v>0</v>
      </c>
      <c r="M32" s="65">
        <v>1</v>
      </c>
      <c r="N32" s="65">
        <v>0</v>
      </c>
      <c r="O32" s="65">
        <v>1</v>
      </c>
      <c r="P32" s="74">
        <v>7409800</v>
      </c>
      <c r="Q32" s="74">
        <v>0</v>
      </c>
      <c r="R32" s="35">
        <v>45335</v>
      </c>
      <c r="S32" s="34">
        <v>7409800</v>
      </c>
      <c r="T32" s="12" t="s">
        <v>14</v>
      </c>
      <c r="U32" s="12" t="s">
        <v>99</v>
      </c>
      <c r="V32" s="12" t="s">
        <v>307</v>
      </c>
      <c r="W32" s="12" t="s">
        <v>310</v>
      </c>
    </row>
    <row r="33" spans="1:23" s="61" customFormat="1" ht="148.5" customHeight="1" x14ac:dyDescent="0.3">
      <c r="A33" s="28">
        <v>31</v>
      </c>
      <c r="B33" s="12" t="s">
        <v>213</v>
      </c>
      <c r="C33" s="12" t="s">
        <v>222</v>
      </c>
      <c r="D33" s="33">
        <v>860515236</v>
      </c>
      <c r="E33" s="12">
        <v>2</v>
      </c>
      <c r="F33" s="12" t="s">
        <v>17</v>
      </c>
      <c r="G33" s="32" t="s">
        <v>229</v>
      </c>
      <c r="H33" s="35">
        <v>44971</v>
      </c>
      <c r="I33" s="35">
        <v>44978</v>
      </c>
      <c r="J33" s="35">
        <v>45322</v>
      </c>
      <c r="K33" s="34">
        <v>33974500</v>
      </c>
      <c r="L33" s="65">
        <v>5.2983852889667248E-2</v>
      </c>
      <c r="M33" s="65">
        <v>5.2983852889667248E-2</v>
      </c>
      <c r="N33" s="65">
        <v>0.22647058823529412</v>
      </c>
      <c r="O33" s="65">
        <v>0.22647058823529412</v>
      </c>
      <c r="P33" s="66">
        <v>1800099.91</v>
      </c>
      <c r="Q33" s="66">
        <v>32174400.09</v>
      </c>
      <c r="R33" s="35">
        <v>45322</v>
      </c>
      <c r="S33" s="34">
        <v>33974500</v>
      </c>
      <c r="T33" s="12" t="s">
        <v>14</v>
      </c>
      <c r="U33" s="12" t="s">
        <v>99</v>
      </c>
      <c r="V33" s="12" t="s">
        <v>71</v>
      </c>
      <c r="W33" s="12" t="s">
        <v>238</v>
      </c>
    </row>
    <row r="34" spans="1:23" s="61" customFormat="1" ht="148.5" customHeight="1" x14ac:dyDescent="0.3">
      <c r="A34" s="28">
        <v>32</v>
      </c>
      <c r="B34" s="12" t="s">
        <v>214</v>
      </c>
      <c r="C34" s="12" t="s">
        <v>223</v>
      </c>
      <c r="D34" s="33">
        <v>900389156</v>
      </c>
      <c r="E34" s="12">
        <v>5</v>
      </c>
      <c r="F34" s="12" t="s">
        <v>17</v>
      </c>
      <c r="G34" s="32" t="s">
        <v>230</v>
      </c>
      <c r="H34" s="35">
        <v>44973</v>
      </c>
      <c r="I34" s="35">
        <v>44979</v>
      </c>
      <c r="J34" s="35">
        <v>45290</v>
      </c>
      <c r="K34" s="34">
        <v>1129421173.6800001</v>
      </c>
      <c r="L34" s="65">
        <v>1</v>
      </c>
      <c r="M34" s="65">
        <v>1</v>
      </c>
      <c r="N34" s="65">
        <v>0.22</v>
      </c>
      <c r="O34" s="65">
        <v>0.22</v>
      </c>
      <c r="P34" s="66">
        <v>1129421173.6800001</v>
      </c>
      <c r="Q34" s="66" t="s">
        <v>411</v>
      </c>
      <c r="R34" s="35">
        <v>45290</v>
      </c>
      <c r="S34" s="34">
        <v>1129421173.6800001</v>
      </c>
      <c r="T34" s="12" t="s">
        <v>14</v>
      </c>
      <c r="U34" s="12" t="s">
        <v>99</v>
      </c>
      <c r="V34" s="12" t="s">
        <v>208</v>
      </c>
      <c r="W34" s="12" t="s">
        <v>309</v>
      </c>
    </row>
    <row r="35" spans="1:23" s="61" customFormat="1" ht="148.5" customHeight="1" x14ac:dyDescent="0.3">
      <c r="A35" s="28">
        <v>33</v>
      </c>
      <c r="B35" s="12" t="s">
        <v>215</v>
      </c>
      <c r="C35" s="12" t="s">
        <v>224</v>
      </c>
      <c r="D35" s="33">
        <v>900374230</v>
      </c>
      <c r="E35" s="12">
        <v>7</v>
      </c>
      <c r="F35" s="12" t="s">
        <v>17</v>
      </c>
      <c r="G35" s="32" t="s">
        <v>231</v>
      </c>
      <c r="H35" s="35">
        <v>44974</v>
      </c>
      <c r="I35" s="35">
        <v>44974</v>
      </c>
      <c r="J35" s="35">
        <v>45285</v>
      </c>
      <c r="K35" s="34">
        <v>49419250</v>
      </c>
      <c r="L35" s="65">
        <v>1</v>
      </c>
      <c r="M35" s="65">
        <v>1</v>
      </c>
      <c r="N35" s="65">
        <v>0.34</v>
      </c>
      <c r="O35" s="65">
        <v>0.34</v>
      </c>
      <c r="P35" s="66">
        <v>49419250</v>
      </c>
      <c r="Q35" s="66" t="s">
        <v>411</v>
      </c>
      <c r="R35" s="35">
        <v>45285</v>
      </c>
      <c r="S35" s="34">
        <v>49419250</v>
      </c>
      <c r="T35" s="12" t="s">
        <v>14</v>
      </c>
      <c r="U35" s="12" t="s">
        <v>99</v>
      </c>
      <c r="V35" s="12" t="s">
        <v>208</v>
      </c>
      <c r="W35" s="12" t="s">
        <v>309</v>
      </c>
    </row>
    <row r="36" spans="1:23" s="61" customFormat="1" ht="148.5" customHeight="1" x14ac:dyDescent="0.3">
      <c r="A36" s="28">
        <v>34</v>
      </c>
      <c r="B36" s="12" t="s">
        <v>216</v>
      </c>
      <c r="C36" s="12" t="s">
        <v>225</v>
      </c>
      <c r="D36" s="33">
        <v>900428186</v>
      </c>
      <c r="E36" s="12">
        <v>4</v>
      </c>
      <c r="F36" s="12" t="s">
        <v>17</v>
      </c>
      <c r="G36" s="32" t="s">
        <v>232</v>
      </c>
      <c r="H36" s="35">
        <v>44974</v>
      </c>
      <c r="I36" s="35">
        <v>44981</v>
      </c>
      <c r="J36" s="35">
        <v>45321</v>
      </c>
      <c r="K36" s="34">
        <v>11972114</v>
      </c>
      <c r="L36" s="65">
        <v>7.3599999999999999E-2</v>
      </c>
      <c r="M36" s="65">
        <v>7.3599999999999999E-2</v>
      </c>
      <c r="N36" s="65">
        <v>0.22020000000000001</v>
      </c>
      <c r="O36" s="65">
        <v>0.22020000000000001</v>
      </c>
      <c r="P36" s="66">
        <v>880597.62</v>
      </c>
      <c r="Q36" s="66">
        <v>11091516.380000001</v>
      </c>
      <c r="R36" s="35">
        <v>45321</v>
      </c>
      <c r="S36" s="34">
        <v>11972114</v>
      </c>
      <c r="T36" s="12" t="s">
        <v>14</v>
      </c>
      <c r="U36" s="12" t="s">
        <v>99</v>
      </c>
      <c r="V36" s="12" t="s">
        <v>71</v>
      </c>
      <c r="W36" s="12" t="s">
        <v>238</v>
      </c>
    </row>
    <row r="37" spans="1:23" s="61" customFormat="1" ht="148.5" customHeight="1" x14ac:dyDescent="0.3">
      <c r="A37" s="28">
        <v>35</v>
      </c>
      <c r="B37" s="12" t="s">
        <v>217</v>
      </c>
      <c r="C37" s="12" t="s">
        <v>226</v>
      </c>
      <c r="D37" s="33">
        <v>900703005</v>
      </c>
      <c r="E37" s="12">
        <v>9</v>
      </c>
      <c r="F37" s="12" t="s">
        <v>17</v>
      </c>
      <c r="G37" s="32" t="s">
        <v>233</v>
      </c>
      <c r="H37" s="35">
        <v>44977</v>
      </c>
      <c r="I37" s="35">
        <v>44980</v>
      </c>
      <c r="J37" s="35">
        <v>45322</v>
      </c>
      <c r="K37" s="34">
        <v>16755200</v>
      </c>
      <c r="L37" s="65">
        <v>0.16335227272727273</v>
      </c>
      <c r="M37" s="65">
        <v>0.16335227272727273</v>
      </c>
      <c r="N37" s="65">
        <v>0.22189349112426035</v>
      </c>
      <c r="O37" s="65">
        <v>0.22189349112426035</v>
      </c>
      <c r="P37" s="66">
        <v>2737000</v>
      </c>
      <c r="Q37" s="66">
        <v>14018200</v>
      </c>
      <c r="R37" s="35">
        <v>45322</v>
      </c>
      <c r="S37" s="34">
        <v>16755200</v>
      </c>
      <c r="T37" s="12" t="s">
        <v>14</v>
      </c>
      <c r="U37" s="12" t="s">
        <v>99</v>
      </c>
      <c r="V37" s="12" t="s">
        <v>71</v>
      </c>
      <c r="W37" s="12" t="s">
        <v>238</v>
      </c>
    </row>
    <row r="38" spans="1:23" s="61" customFormat="1" ht="148.5" customHeight="1" x14ac:dyDescent="0.3">
      <c r="A38" s="28">
        <v>36</v>
      </c>
      <c r="B38" s="12" t="s">
        <v>234</v>
      </c>
      <c r="C38" s="12" t="s">
        <v>235</v>
      </c>
      <c r="D38" s="33">
        <v>860007336</v>
      </c>
      <c r="E38" s="12">
        <v>1</v>
      </c>
      <c r="F38" s="12" t="s">
        <v>17</v>
      </c>
      <c r="G38" s="32" t="s">
        <v>236</v>
      </c>
      <c r="H38" s="35">
        <v>44980</v>
      </c>
      <c r="I38" s="35">
        <v>44991</v>
      </c>
      <c r="J38" s="35">
        <v>45291</v>
      </c>
      <c r="K38" s="34">
        <v>258021416</v>
      </c>
      <c r="L38" s="65">
        <v>3.61E-2</v>
      </c>
      <c r="M38" s="65">
        <v>3.61E-2</v>
      </c>
      <c r="N38" s="65">
        <v>0.2102</v>
      </c>
      <c r="O38" s="65">
        <v>0.2102</v>
      </c>
      <c r="P38" s="66">
        <v>9325595</v>
      </c>
      <c r="Q38" s="66">
        <v>248695821</v>
      </c>
      <c r="R38" s="35">
        <v>45291</v>
      </c>
      <c r="S38" s="34">
        <v>258021416</v>
      </c>
      <c r="T38" s="12" t="s">
        <v>14</v>
      </c>
      <c r="U38" s="12" t="s">
        <v>99</v>
      </c>
      <c r="V38" s="12" t="s">
        <v>71</v>
      </c>
      <c r="W38" s="12" t="s">
        <v>238</v>
      </c>
    </row>
    <row r="39" spans="1:23" s="61" customFormat="1" ht="148.5" customHeight="1" x14ac:dyDescent="0.3">
      <c r="A39" s="28">
        <v>37</v>
      </c>
      <c r="B39" s="12" t="s">
        <v>239</v>
      </c>
      <c r="C39" s="12" t="s">
        <v>262</v>
      </c>
      <c r="D39" s="33">
        <v>1014201835</v>
      </c>
      <c r="E39" s="12" t="s">
        <v>78</v>
      </c>
      <c r="F39" s="12" t="s">
        <v>77</v>
      </c>
      <c r="G39" s="32" t="s">
        <v>287</v>
      </c>
      <c r="H39" s="35">
        <v>44986</v>
      </c>
      <c r="I39" s="35">
        <v>44986</v>
      </c>
      <c r="J39" s="35">
        <v>45291</v>
      </c>
      <c r="K39" s="34">
        <v>70000000</v>
      </c>
      <c r="L39" s="65">
        <v>0</v>
      </c>
      <c r="M39" s="65">
        <v>0</v>
      </c>
      <c r="N39" s="65">
        <v>0.1</v>
      </c>
      <c r="O39" s="65">
        <v>0.1</v>
      </c>
      <c r="P39" s="66">
        <v>0</v>
      </c>
      <c r="Q39" s="66">
        <v>70000000</v>
      </c>
      <c r="R39" s="35">
        <v>45291</v>
      </c>
      <c r="S39" s="34">
        <v>70000000</v>
      </c>
      <c r="T39" s="12" t="s">
        <v>14</v>
      </c>
      <c r="U39" s="12" t="s">
        <v>376</v>
      </c>
      <c r="V39" s="12" t="s">
        <v>377</v>
      </c>
      <c r="W39" s="12" t="s">
        <v>304</v>
      </c>
    </row>
    <row r="40" spans="1:23" s="61" customFormat="1" ht="148.5" customHeight="1" x14ac:dyDescent="0.3">
      <c r="A40" s="28">
        <v>38</v>
      </c>
      <c r="B40" s="12" t="s">
        <v>240</v>
      </c>
      <c r="C40" s="12" t="s">
        <v>263</v>
      </c>
      <c r="D40" s="33">
        <v>79685676</v>
      </c>
      <c r="E40" s="12" t="s">
        <v>78</v>
      </c>
      <c r="F40" s="12" t="s">
        <v>77</v>
      </c>
      <c r="G40" s="32" t="s">
        <v>288</v>
      </c>
      <c r="H40" s="35">
        <v>44986</v>
      </c>
      <c r="I40" s="35">
        <v>44986</v>
      </c>
      <c r="J40" s="35">
        <v>45291</v>
      </c>
      <c r="K40" s="34">
        <v>96000000</v>
      </c>
      <c r="L40" s="65">
        <v>0</v>
      </c>
      <c r="M40" s="65">
        <v>0</v>
      </c>
      <c r="N40" s="65">
        <v>0.1</v>
      </c>
      <c r="O40" s="65">
        <v>0.1</v>
      </c>
      <c r="P40" s="66">
        <v>0</v>
      </c>
      <c r="Q40" s="66">
        <v>96000000</v>
      </c>
      <c r="R40" s="35">
        <v>45291</v>
      </c>
      <c r="S40" s="34">
        <v>96000000</v>
      </c>
      <c r="T40" s="12" t="s">
        <v>14</v>
      </c>
      <c r="U40" s="12" t="s">
        <v>376</v>
      </c>
      <c r="V40" s="12" t="s">
        <v>377</v>
      </c>
      <c r="W40" s="12" t="s">
        <v>304</v>
      </c>
    </row>
    <row r="41" spans="1:23" s="61" customFormat="1" ht="148.5" customHeight="1" x14ac:dyDescent="0.3">
      <c r="A41" s="28">
        <v>39</v>
      </c>
      <c r="B41" s="12" t="s">
        <v>241</v>
      </c>
      <c r="C41" s="12" t="s">
        <v>264</v>
      </c>
      <c r="D41" s="33">
        <v>78019496</v>
      </c>
      <c r="E41" s="12" t="s">
        <v>78</v>
      </c>
      <c r="F41" s="12" t="s">
        <v>77</v>
      </c>
      <c r="G41" s="32" t="s">
        <v>289</v>
      </c>
      <c r="H41" s="35">
        <v>44991</v>
      </c>
      <c r="I41" s="35">
        <v>44991</v>
      </c>
      <c r="J41" s="35">
        <v>45175</v>
      </c>
      <c r="K41" s="34">
        <v>14100000</v>
      </c>
      <c r="L41" s="65">
        <v>0.30555555555555552</v>
      </c>
      <c r="M41" s="65">
        <v>0.1388888888888889</v>
      </c>
      <c r="N41" s="65">
        <v>0.46666666666666667</v>
      </c>
      <c r="O41" s="65">
        <v>0.46666666666666667</v>
      </c>
      <c r="P41" s="66">
        <v>1958333.3333333333</v>
      </c>
      <c r="Q41" s="66">
        <f>+S41-P41</f>
        <v>12141666.666666666</v>
      </c>
      <c r="R41" s="35">
        <v>45175</v>
      </c>
      <c r="S41" s="34">
        <v>14100000</v>
      </c>
      <c r="T41" s="12" t="s">
        <v>14</v>
      </c>
      <c r="U41" s="12" t="s">
        <v>299</v>
      </c>
      <c r="V41" s="12" t="s">
        <v>300</v>
      </c>
      <c r="W41" s="12" t="s">
        <v>202</v>
      </c>
    </row>
    <row r="42" spans="1:23" s="61" customFormat="1" ht="148.5" customHeight="1" x14ac:dyDescent="0.3">
      <c r="A42" s="28">
        <v>40</v>
      </c>
      <c r="B42" s="12" t="s">
        <v>242</v>
      </c>
      <c r="C42" s="12" t="s">
        <v>265</v>
      </c>
      <c r="D42" s="33">
        <v>1112767555</v>
      </c>
      <c r="E42" s="12" t="s">
        <v>78</v>
      </c>
      <c r="F42" s="12" t="s">
        <v>77</v>
      </c>
      <c r="G42" s="32" t="s">
        <v>290</v>
      </c>
      <c r="H42" s="35">
        <v>44991</v>
      </c>
      <c r="I42" s="35">
        <v>44991</v>
      </c>
      <c r="J42" s="35">
        <v>45291</v>
      </c>
      <c r="K42" s="34">
        <v>85000000</v>
      </c>
      <c r="L42" s="65">
        <v>0.186440677966102</v>
      </c>
      <c r="M42" s="65">
        <v>8.3333329411764703E-2</v>
      </c>
      <c r="N42" s="65">
        <v>0.19</v>
      </c>
      <c r="O42" s="65">
        <v>0.19</v>
      </c>
      <c r="P42" s="66">
        <v>7083333</v>
      </c>
      <c r="Q42" s="66">
        <v>77916667</v>
      </c>
      <c r="R42" s="35">
        <v>45291</v>
      </c>
      <c r="S42" s="34">
        <v>85000000</v>
      </c>
      <c r="T42" s="12" t="s">
        <v>14</v>
      </c>
      <c r="U42" s="12" t="s">
        <v>373</v>
      </c>
      <c r="V42" s="12" t="s">
        <v>301</v>
      </c>
      <c r="W42" s="12" t="s">
        <v>305</v>
      </c>
    </row>
    <row r="43" spans="1:23" s="61" customFormat="1" ht="148.5" customHeight="1" x14ac:dyDescent="0.3">
      <c r="A43" s="28">
        <v>41</v>
      </c>
      <c r="B43" s="12" t="s">
        <v>243</v>
      </c>
      <c r="C43" s="12" t="s">
        <v>266</v>
      </c>
      <c r="D43" s="33">
        <v>860004871</v>
      </c>
      <c r="E43" s="12">
        <v>7</v>
      </c>
      <c r="F43" s="12" t="s">
        <v>286</v>
      </c>
      <c r="G43" s="32" t="s">
        <v>291</v>
      </c>
      <c r="H43" s="35">
        <v>44995</v>
      </c>
      <c r="I43" s="35">
        <v>45001</v>
      </c>
      <c r="J43" s="35">
        <v>45093</v>
      </c>
      <c r="K43" s="34">
        <v>29888200</v>
      </c>
      <c r="L43" s="65">
        <v>1</v>
      </c>
      <c r="M43" s="65">
        <v>1</v>
      </c>
      <c r="N43" s="65">
        <v>0.5</v>
      </c>
      <c r="O43" s="65">
        <v>0.5</v>
      </c>
      <c r="P43" s="66">
        <v>25116134</v>
      </c>
      <c r="Q43" s="66">
        <v>4772066</v>
      </c>
      <c r="R43" s="35">
        <v>45093</v>
      </c>
      <c r="S43" s="34">
        <v>29888200</v>
      </c>
      <c r="T43" s="12" t="s">
        <v>14</v>
      </c>
      <c r="U43" s="12" t="s">
        <v>99</v>
      </c>
      <c r="V43" s="12" t="s">
        <v>302</v>
      </c>
      <c r="W43" s="12" t="s">
        <v>309</v>
      </c>
    </row>
    <row r="44" spans="1:23" s="61" customFormat="1" ht="148.5" customHeight="1" x14ac:dyDescent="0.3">
      <c r="A44" s="28">
        <v>42</v>
      </c>
      <c r="B44" s="12" t="s">
        <v>244</v>
      </c>
      <c r="C44" s="12" t="s">
        <v>267</v>
      </c>
      <c r="D44" s="33">
        <v>900281388</v>
      </c>
      <c r="E44" s="12">
        <v>1</v>
      </c>
      <c r="F44" s="12" t="s">
        <v>17</v>
      </c>
      <c r="G44" s="32" t="s">
        <v>292</v>
      </c>
      <c r="H44" s="35">
        <v>44998</v>
      </c>
      <c r="I44" s="35">
        <v>45015</v>
      </c>
      <c r="J44" s="35">
        <v>45076</v>
      </c>
      <c r="K44" s="34">
        <v>2370545</v>
      </c>
      <c r="L44" s="65">
        <v>0</v>
      </c>
      <c r="M44" s="65">
        <v>0</v>
      </c>
      <c r="N44" s="65">
        <v>0.64</v>
      </c>
      <c r="O44" s="65">
        <v>0.64</v>
      </c>
      <c r="P44" s="66">
        <v>0</v>
      </c>
      <c r="Q44" s="66">
        <v>2370545</v>
      </c>
      <c r="R44" s="35">
        <v>45076</v>
      </c>
      <c r="S44" s="34">
        <v>2370545</v>
      </c>
      <c r="T44" s="12" t="s">
        <v>14</v>
      </c>
      <c r="U44" s="12" t="s">
        <v>99</v>
      </c>
      <c r="V44" s="12" t="s">
        <v>71</v>
      </c>
      <c r="W44" s="12" t="s">
        <v>306</v>
      </c>
    </row>
    <row r="45" spans="1:23" s="61" customFormat="1" ht="148.5" customHeight="1" x14ac:dyDescent="0.3">
      <c r="A45" s="28">
        <v>43</v>
      </c>
      <c r="B45" s="12" t="s">
        <v>245</v>
      </c>
      <c r="C45" s="12" t="s">
        <v>268</v>
      </c>
      <c r="D45" s="33">
        <v>860001778</v>
      </c>
      <c r="E45" s="12">
        <v>6</v>
      </c>
      <c r="F45" s="12" t="s">
        <v>17</v>
      </c>
      <c r="G45" s="32" t="s">
        <v>293</v>
      </c>
      <c r="H45" s="35">
        <v>44998</v>
      </c>
      <c r="I45" s="35">
        <v>45009</v>
      </c>
      <c r="J45" s="35">
        <v>45321</v>
      </c>
      <c r="K45" s="34">
        <v>10157840</v>
      </c>
      <c r="L45" s="65">
        <v>0.63524804485993092</v>
      </c>
      <c r="M45" s="65">
        <v>0.63524804485993092</v>
      </c>
      <c r="N45" s="65">
        <v>0.28888888888888886</v>
      </c>
      <c r="O45" s="65">
        <v>0.28888888888888886</v>
      </c>
      <c r="P45" s="66">
        <v>6452748</v>
      </c>
      <c r="Q45" s="66">
        <v>3705091.9999999995</v>
      </c>
      <c r="R45" s="35">
        <v>45321</v>
      </c>
      <c r="S45" s="34">
        <v>10157840</v>
      </c>
      <c r="T45" s="12" t="s">
        <v>14</v>
      </c>
      <c r="U45" s="12" t="s">
        <v>99</v>
      </c>
      <c r="V45" s="12" t="s">
        <v>71</v>
      </c>
      <c r="W45" s="12" t="s">
        <v>306</v>
      </c>
    </row>
    <row r="46" spans="1:23" s="61" customFormat="1" ht="148.5" customHeight="1" x14ac:dyDescent="0.3">
      <c r="A46" s="28">
        <v>44</v>
      </c>
      <c r="B46" s="12" t="s">
        <v>246</v>
      </c>
      <c r="C46" s="12" t="s">
        <v>269</v>
      </c>
      <c r="D46" s="33">
        <v>900079265</v>
      </c>
      <c r="E46" s="12">
        <v>1</v>
      </c>
      <c r="F46" s="12" t="s">
        <v>77</v>
      </c>
      <c r="G46" s="32" t="s">
        <v>294</v>
      </c>
      <c r="H46" s="35">
        <v>44998</v>
      </c>
      <c r="I46" s="35" t="s">
        <v>297</v>
      </c>
      <c r="J46" s="35" t="s">
        <v>297</v>
      </c>
      <c r="K46" s="34"/>
      <c r="L46" s="65">
        <v>0</v>
      </c>
      <c r="M46" s="65">
        <v>0</v>
      </c>
      <c r="N46" s="65">
        <v>0</v>
      </c>
      <c r="O46" s="65">
        <v>0</v>
      </c>
      <c r="P46" s="66">
        <v>0</v>
      </c>
      <c r="Q46" s="66">
        <v>6960000</v>
      </c>
      <c r="R46" s="35" t="s">
        <v>311</v>
      </c>
      <c r="S46" s="34">
        <v>0</v>
      </c>
      <c r="T46" s="12" t="s">
        <v>14</v>
      </c>
      <c r="U46" s="12" t="s">
        <v>383</v>
      </c>
      <c r="V46" s="12" t="s">
        <v>303</v>
      </c>
      <c r="W46" s="12" t="s">
        <v>382</v>
      </c>
    </row>
    <row r="47" spans="1:23" s="61" customFormat="1" ht="148.5" customHeight="1" x14ac:dyDescent="0.3">
      <c r="A47" s="28">
        <v>45</v>
      </c>
      <c r="B47" s="12" t="s">
        <v>247</v>
      </c>
      <c r="C47" s="12" t="s">
        <v>270</v>
      </c>
      <c r="D47" s="33">
        <v>800186332</v>
      </c>
      <c r="E47" s="12">
        <v>0</v>
      </c>
      <c r="F47" s="12" t="s">
        <v>17</v>
      </c>
      <c r="G47" s="32" t="s">
        <v>295</v>
      </c>
      <c r="H47" s="35">
        <v>45000</v>
      </c>
      <c r="I47" s="35">
        <v>45000</v>
      </c>
      <c r="J47" s="35">
        <v>45350</v>
      </c>
      <c r="K47" s="34">
        <v>5660621</v>
      </c>
      <c r="L47" s="65">
        <v>0</v>
      </c>
      <c r="M47" s="65">
        <v>0</v>
      </c>
      <c r="N47" s="65">
        <v>0.15428571428571428</v>
      </c>
      <c r="O47" s="65">
        <v>0.15</v>
      </c>
      <c r="P47" s="66">
        <v>0</v>
      </c>
      <c r="Q47" s="66">
        <v>5660621</v>
      </c>
      <c r="R47" s="35">
        <v>45350</v>
      </c>
      <c r="S47" s="34">
        <v>5660621</v>
      </c>
      <c r="T47" s="12" t="s">
        <v>14</v>
      </c>
      <c r="U47" s="12" t="s">
        <v>99</v>
      </c>
      <c r="V47" s="12" t="s">
        <v>71</v>
      </c>
      <c r="W47" s="12" t="s">
        <v>306</v>
      </c>
    </row>
    <row r="48" spans="1:23" s="61" customFormat="1" ht="148.5" customHeight="1" x14ac:dyDescent="0.3">
      <c r="A48" s="28">
        <v>46</v>
      </c>
      <c r="B48" s="12" t="s">
        <v>248</v>
      </c>
      <c r="C48" s="12" t="s">
        <v>271</v>
      </c>
      <c r="D48" s="33">
        <v>900720250</v>
      </c>
      <c r="E48" s="12">
        <v>9</v>
      </c>
      <c r="F48" s="12" t="s">
        <v>77</v>
      </c>
      <c r="G48" s="32" t="s">
        <v>294</v>
      </c>
      <c r="H48" s="35">
        <v>44272</v>
      </c>
      <c r="I48" s="35" t="s">
        <v>297</v>
      </c>
      <c r="J48" s="35" t="s">
        <v>297</v>
      </c>
      <c r="K48" s="34">
        <v>0</v>
      </c>
      <c r="L48" s="65">
        <v>0</v>
      </c>
      <c r="M48" s="65">
        <v>0</v>
      </c>
      <c r="N48" s="65">
        <v>0</v>
      </c>
      <c r="O48" s="65">
        <v>0</v>
      </c>
      <c r="P48" s="66">
        <v>0</v>
      </c>
      <c r="Q48" s="66">
        <v>6960000</v>
      </c>
      <c r="R48" s="35" t="s">
        <v>311</v>
      </c>
      <c r="S48" s="34">
        <v>0</v>
      </c>
      <c r="T48" s="12" t="s">
        <v>14</v>
      </c>
      <c r="U48" s="12" t="s">
        <v>383</v>
      </c>
      <c r="V48" s="12" t="s">
        <v>303</v>
      </c>
      <c r="W48" s="12" t="s">
        <v>382</v>
      </c>
    </row>
    <row r="49" spans="1:23" s="61" customFormat="1" ht="148.5" customHeight="1" x14ac:dyDescent="0.3">
      <c r="A49" s="28">
        <v>47</v>
      </c>
      <c r="B49" s="12" t="s">
        <v>249</v>
      </c>
      <c r="C49" s="12" t="s">
        <v>272</v>
      </c>
      <c r="D49" s="33">
        <v>19355919</v>
      </c>
      <c r="E49" s="12" t="s">
        <v>78</v>
      </c>
      <c r="F49" s="12" t="s">
        <v>77</v>
      </c>
      <c r="G49" s="32" t="s">
        <v>294</v>
      </c>
      <c r="H49" s="35">
        <v>44276</v>
      </c>
      <c r="I49" s="35" t="s">
        <v>297</v>
      </c>
      <c r="J49" s="35" t="s">
        <v>297</v>
      </c>
      <c r="K49" s="34">
        <v>0</v>
      </c>
      <c r="L49" s="65">
        <v>0</v>
      </c>
      <c r="M49" s="65">
        <v>0</v>
      </c>
      <c r="N49" s="65">
        <v>0</v>
      </c>
      <c r="O49" s="65">
        <v>0</v>
      </c>
      <c r="P49" s="66">
        <v>0</v>
      </c>
      <c r="Q49" s="66">
        <v>6960000</v>
      </c>
      <c r="R49" s="35" t="s">
        <v>311</v>
      </c>
      <c r="S49" s="34">
        <v>0</v>
      </c>
      <c r="T49" s="12" t="s">
        <v>14</v>
      </c>
      <c r="U49" s="12" t="s">
        <v>383</v>
      </c>
      <c r="V49" s="12" t="s">
        <v>303</v>
      </c>
      <c r="W49" s="12" t="s">
        <v>382</v>
      </c>
    </row>
    <row r="50" spans="1:23" s="61" customFormat="1" ht="148.5" customHeight="1" x14ac:dyDescent="0.3">
      <c r="A50" s="28">
        <v>48</v>
      </c>
      <c r="B50" s="12" t="s">
        <v>250</v>
      </c>
      <c r="C50" s="12" t="s">
        <v>273</v>
      </c>
      <c r="D50" s="33">
        <v>51782729</v>
      </c>
      <c r="E50" s="12" t="s">
        <v>78</v>
      </c>
      <c r="F50" s="12" t="s">
        <v>77</v>
      </c>
      <c r="G50" s="32" t="s">
        <v>294</v>
      </c>
      <c r="H50" s="35">
        <v>44276</v>
      </c>
      <c r="I50" s="35" t="s">
        <v>297</v>
      </c>
      <c r="J50" s="35" t="s">
        <v>297</v>
      </c>
      <c r="K50" s="34">
        <v>0</v>
      </c>
      <c r="L50" s="65">
        <v>0</v>
      </c>
      <c r="M50" s="65">
        <v>0</v>
      </c>
      <c r="N50" s="65">
        <v>0</v>
      </c>
      <c r="O50" s="65">
        <v>0</v>
      </c>
      <c r="P50" s="66">
        <v>0</v>
      </c>
      <c r="Q50" s="66">
        <v>6960000</v>
      </c>
      <c r="R50" s="35" t="s">
        <v>311</v>
      </c>
      <c r="S50" s="34">
        <v>0</v>
      </c>
      <c r="T50" s="12" t="s">
        <v>14</v>
      </c>
      <c r="U50" s="12" t="s">
        <v>383</v>
      </c>
      <c r="V50" s="12" t="s">
        <v>303</v>
      </c>
      <c r="W50" s="12" t="s">
        <v>382</v>
      </c>
    </row>
    <row r="51" spans="1:23" s="61" customFormat="1" ht="148.5" customHeight="1" x14ac:dyDescent="0.3">
      <c r="A51" s="28">
        <v>49</v>
      </c>
      <c r="B51" s="12" t="s">
        <v>251</v>
      </c>
      <c r="C51" s="12" t="s">
        <v>274</v>
      </c>
      <c r="D51" s="33">
        <v>79367465</v>
      </c>
      <c r="E51" s="12" t="s">
        <v>78</v>
      </c>
      <c r="F51" s="12" t="s">
        <v>77</v>
      </c>
      <c r="G51" s="32" t="s">
        <v>294</v>
      </c>
      <c r="H51" s="35">
        <v>44276</v>
      </c>
      <c r="I51" s="35" t="s">
        <v>297</v>
      </c>
      <c r="J51" s="35" t="s">
        <v>297</v>
      </c>
      <c r="K51" s="34">
        <v>0</v>
      </c>
      <c r="L51" s="65">
        <v>0</v>
      </c>
      <c r="M51" s="65">
        <v>0</v>
      </c>
      <c r="N51" s="65">
        <v>0</v>
      </c>
      <c r="O51" s="65">
        <v>0</v>
      </c>
      <c r="P51" s="66">
        <v>0</v>
      </c>
      <c r="Q51" s="66">
        <v>6960000</v>
      </c>
      <c r="R51" s="35" t="s">
        <v>311</v>
      </c>
      <c r="S51" s="34">
        <v>0</v>
      </c>
      <c r="T51" s="12" t="s">
        <v>14</v>
      </c>
      <c r="U51" s="12" t="s">
        <v>383</v>
      </c>
      <c r="V51" s="12" t="s">
        <v>303</v>
      </c>
      <c r="W51" s="12" t="s">
        <v>382</v>
      </c>
    </row>
    <row r="52" spans="1:23" s="61" customFormat="1" ht="148.5" customHeight="1" x14ac:dyDescent="0.3">
      <c r="A52" s="28">
        <v>50</v>
      </c>
      <c r="B52" s="12" t="s">
        <v>354</v>
      </c>
      <c r="C52" s="12" t="s">
        <v>355</v>
      </c>
      <c r="D52" s="33">
        <v>900196555</v>
      </c>
      <c r="E52" s="12">
        <v>1</v>
      </c>
      <c r="F52" s="12" t="s">
        <v>17</v>
      </c>
      <c r="G52" s="32" t="s">
        <v>356</v>
      </c>
      <c r="H52" s="35">
        <v>45006</v>
      </c>
      <c r="I52" s="35">
        <v>45029</v>
      </c>
      <c r="J52" s="35">
        <v>45395</v>
      </c>
      <c r="K52" s="34">
        <v>226100000</v>
      </c>
      <c r="L52" s="65">
        <v>0</v>
      </c>
      <c r="M52" s="65">
        <v>0</v>
      </c>
      <c r="N52" s="65">
        <v>8.3333333333333329E-2</v>
      </c>
      <c r="O52" s="65">
        <v>8.3333333333333329E-2</v>
      </c>
      <c r="P52" s="66">
        <v>0</v>
      </c>
      <c r="Q52" s="66">
        <v>226100000</v>
      </c>
      <c r="R52" s="35">
        <v>45395</v>
      </c>
      <c r="S52" s="34">
        <v>226100000</v>
      </c>
      <c r="T52" s="12" t="s">
        <v>14</v>
      </c>
      <c r="U52" s="12" t="s">
        <v>376</v>
      </c>
      <c r="V52" s="12" t="s">
        <v>377</v>
      </c>
      <c r="W52" s="12" t="s">
        <v>304</v>
      </c>
    </row>
    <row r="53" spans="1:23" s="61" customFormat="1" ht="148.5" customHeight="1" x14ac:dyDescent="0.3">
      <c r="A53" s="28">
        <v>51</v>
      </c>
      <c r="B53" s="12" t="s">
        <v>252</v>
      </c>
      <c r="C53" s="12" t="s">
        <v>275</v>
      </c>
      <c r="D53" s="33">
        <v>7213649</v>
      </c>
      <c r="E53" s="12" t="s">
        <v>78</v>
      </c>
      <c r="F53" s="12" t="s">
        <v>77</v>
      </c>
      <c r="G53" s="32" t="s">
        <v>294</v>
      </c>
      <c r="H53" s="35">
        <v>45008</v>
      </c>
      <c r="I53" s="35" t="s">
        <v>297</v>
      </c>
      <c r="J53" s="35" t="s">
        <v>297</v>
      </c>
      <c r="K53" s="34">
        <v>0</v>
      </c>
      <c r="L53" s="65">
        <v>0</v>
      </c>
      <c r="M53" s="65">
        <v>0</v>
      </c>
      <c r="N53" s="65">
        <v>0</v>
      </c>
      <c r="O53" s="65">
        <v>0</v>
      </c>
      <c r="P53" s="66">
        <v>0</v>
      </c>
      <c r="Q53" s="66">
        <v>6960000</v>
      </c>
      <c r="R53" s="35" t="s">
        <v>311</v>
      </c>
      <c r="S53" s="34">
        <v>0</v>
      </c>
      <c r="T53" s="12" t="s">
        <v>14</v>
      </c>
      <c r="U53" s="12" t="s">
        <v>383</v>
      </c>
      <c r="V53" s="12" t="s">
        <v>303</v>
      </c>
      <c r="W53" s="12" t="s">
        <v>382</v>
      </c>
    </row>
    <row r="54" spans="1:23" s="61" customFormat="1" ht="148.5" customHeight="1" x14ac:dyDescent="0.3">
      <c r="A54" s="28">
        <v>52</v>
      </c>
      <c r="B54" s="12" t="s">
        <v>253</v>
      </c>
      <c r="C54" s="12" t="s">
        <v>276</v>
      </c>
      <c r="D54" s="33">
        <v>41652895</v>
      </c>
      <c r="E54" s="12" t="s">
        <v>78</v>
      </c>
      <c r="F54" s="12" t="s">
        <v>77</v>
      </c>
      <c r="G54" s="32" t="s">
        <v>294</v>
      </c>
      <c r="H54" s="35">
        <v>45008</v>
      </c>
      <c r="I54" s="35" t="s">
        <v>297</v>
      </c>
      <c r="J54" s="35" t="s">
        <v>297</v>
      </c>
      <c r="K54" s="34">
        <v>0</v>
      </c>
      <c r="L54" s="65">
        <v>0</v>
      </c>
      <c r="M54" s="65">
        <v>0</v>
      </c>
      <c r="N54" s="65">
        <v>0</v>
      </c>
      <c r="O54" s="65">
        <v>0</v>
      </c>
      <c r="P54" s="66">
        <v>0</v>
      </c>
      <c r="Q54" s="66">
        <v>6960000</v>
      </c>
      <c r="R54" s="35" t="s">
        <v>311</v>
      </c>
      <c r="S54" s="34">
        <v>0</v>
      </c>
      <c r="T54" s="12" t="s">
        <v>14</v>
      </c>
      <c r="U54" s="12" t="s">
        <v>383</v>
      </c>
      <c r="V54" s="12" t="s">
        <v>303</v>
      </c>
      <c r="W54" s="12" t="s">
        <v>382</v>
      </c>
    </row>
    <row r="55" spans="1:23" s="61" customFormat="1" ht="148.5" customHeight="1" x14ac:dyDescent="0.3">
      <c r="A55" s="28">
        <v>53</v>
      </c>
      <c r="B55" s="12" t="s">
        <v>254</v>
      </c>
      <c r="C55" s="12" t="s">
        <v>277</v>
      </c>
      <c r="D55" s="33">
        <v>900276396</v>
      </c>
      <c r="E55" s="12">
        <v>0</v>
      </c>
      <c r="F55" s="12" t="s">
        <v>17</v>
      </c>
      <c r="G55" s="32" t="s">
        <v>296</v>
      </c>
      <c r="H55" s="35" t="s">
        <v>298</v>
      </c>
      <c r="I55" s="35">
        <v>45008</v>
      </c>
      <c r="J55" s="35">
        <v>45107</v>
      </c>
      <c r="K55" s="34">
        <v>2318120</v>
      </c>
      <c r="L55" s="65">
        <v>0.3</v>
      </c>
      <c r="M55" s="65">
        <v>0.3</v>
      </c>
      <c r="N55" s="65">
        <v>0.46</v>
      </c>
      <c r="O55" s="65">
        <v>0.46</v>
      </c>
      <c r="P55" s="66" t="s">
        <v>408</v>
      </c>
      <c r="Q55" s="66" t="s">
        <v>409</v>
      </c>
      <c r="R55" s="35">
        <v>45107</v>
      </c>
      <c r="S55" s="34">
        <v>2318120</v>
      </c>
      <c r="T55" s="12" t="s">
        <v>14</v>
      </c>
      <c r="U55" s="12" t="s">
        <v>99</v>
      </c>
      <c r="V55" s="12" t="s">
        <v>71</v>
      </c>
      <c r="W55" s="12" t="s">
        <v>306</v>
      </c>
    </row>
    <row r="56" spans="1:23" s="61" customFormat="1" ht="148.5" customHeight="1" x14ac:dyDescent="0.3">
      <c r="A56" s="28">
        <v>54</v>
      </c>
      <c r="B56" s="12" t="s">
        <v>255</v>
      </c>
      <c r="C56" s="12" t="s">
        <v>278</v>
      </c>
      <c r="D56" s="33">
        <v>10218159</v>
      </c>
      <c r="E56" s="12" t="s">
        <v>78</v>
      </c>
      <c r="F56" s="12" t="s">
        <v>77</v>
      </c>
      <c r="G56" s="32" t="s">
        <v>294</v>
      </c>
      <c r="H56" s="35">
        <v>45008</v>
      </c>
      <c r="I56" s="35" t="s">
        <v>297</v>
      </c>
      <c r="J56" s="35" t="s">
        <v>297</v>
      </c>
      <c r="K56" s="34">
        <v>0</v>
      </c>
      <c r="L56" s="65">
        <v>0</v>
      </c>
      <c r="M56" s="65">
        <v>0</v>
      </c>
      <c r="N56" s="65">
        <v>0</v>
      </c>
      <c r="O56" s="65">
        <v>0</v>
      </c>
      <c r="P56" s="66">
        <v>0</v>
      </c>
      <c r="Q56" s="66">
        <v>6960000</v>
      </c>
      <c r="R56" s="35" t="s">
        <v>311</v>
      </c>
      <c r="S56" s="34">
        <v>0</v>
      </c>
      <c r="T56" s="12" t="s">
        <v>14</v>
      </c>
      <c r="U56" s="12" t="s">
        <v>383</v>
      </c>
      <c r="V56" s="12" t="s">
        <v>303</v>
      </c>
      <c r="W56" s="12" t="s">
        <v>382</v>
      </c>
    </row>
    <row r="57" spans="1:23" s="61" customFormat="1" ht="148.5" customHeight="1" x14ac:dyDescent="0.3">
      <c r="A57" s="28">
        <v>55</v>
      </c>
      <c r="B57" s="12" t="s">
        <v>256</v>
      </c>
      <c r="C57" s="12" t="s">
        <v>279</v>
      </c>
      <c r="D57" s="33">
        <v>900626689</v>
      </c>
      <c r="E57" s="12">
        <v>6</v>
      </c>
      <c r="F57" s="12" t="s">
        <v>77</v>
      </c>
      <c r="G57" s="32" t="s">
        <v>294</v>
      </c>
      <c r="H57" s="35">
        <v>45009</v>
      </c>
      <c r="I57" s="35" t="s">
        <v>297</v>
      </c>
      <c r="J57" s="35" t="s">
        <v>297</v>
      </c>
      <c r="K57" s="34">
        <v>0</v>
      </c>
      <c r="L57" s="65">
        <v>0</v>
      </c>
      <c r="M57" s="65">
        <v>0</v>
      </c>
      <c r="N57" s="65">
        <v>0</v>
      </c>
      <c r="O57" s="65">
        <v>0</v>
      </c>
      <c r="P57" s="66">
        <v>0</v>
      </c>
      <c r="Q57" s="66">
        <v>6960000</v>
      </c>
      <c r="R57" s="35" t="s">
        <v>311</v>
      </c>
      <c r="S57" s="34">
        <v>0</v>
      </c>
      <c r="T57" s="12" t="s">
        <v>14</v>
      </c>
      <c r="U57" s="12" t="s">
        <v>383</v>
      </c>
      <c r="V57" s="12" t="s">
        <v>303</v>
      </c>
      <c r="W57" s="12" t="s">
        <v>382</v>
      </c>
    </row>
    <row r="58" spans="1:23" s="61" customFormat="1" ht="148.5" customHeight="1" x14ac:dyDescent="0.3">
      <c r="A58" s="28">
        <v>56</v>
      </c>
      <c r="B58" s="12" t="s">
        <v>257</v>
      </c>
      <c r="C58" s="12" t="s">
        <v>280</v>
      </c>
      <c r="D58" s="33">
        <v>900712780</v>
      </c>
      <c r="E58" s="12">
        <v>7</v>
      </c>
      <c r="F58" s="12" t="s">
        <v>77</v>
      </c>
      <c r="G58" s="32" t="s">
        <v>294</v>
      </c>
      <c r="H58" s="35">
        <v>45012</v>
      </c>
      <c r="I58" s="35" t="s">
        <v>297</v>
      </c>
      <c r="J58" s="35" t="s">
        <v>297</v>
      </c>
      <c r="K58" s="34">
        <v>0</v>
      </c>
      <c r="L58" s="65">
        <v>0</v>
      </c>
      <c r="M58" s="65">
        <v>0</v>
      </c>
      <c r="N58" s="65">
        <v>0</v>
      </c>
      <c r="O58" s="65">
        <v>0</v>
      </c>
      <c r="P58" s="66">
        <v>0</v>
      </c>
      <c r="Q58" s="66">
        <v>6960000</v>
      </c>
      <c r="R58" s="35" t="s">
        <v>311</v>
      </c>
      <c r="S58" s="34">
        <v>0</v>
      </c>
      <c r="T58" s="12" t="s">
        <v>14</v>
      </c>
      <c r="U58" s="12" t="s">
        <v>383</v>
      </c>
      <c r="V58" s="12" t="s">
        <v>303</v>
      </c>
      <c r="W58" s="12" t="s">
        <v>382</v>
      </c>
    </row>
    <row r="59" spans="1:23" s="61" customFormat="1" ht="148.5" customHeight="1" x14ac:dyDescent="0.3">
      <c r="A59" s="28">
        <v>57</v>
      </c>
      <c r="B59" s="12" t="s">
        <v>357</v>
      </c>
      <c r="C59" s="12" t="s">
        <v>359</v>
      </c>
      <c r="D59" s="33">
        <v>800219876</v>
      </c>
      <c r="E59" s="12">
        <v>9</v>
      </c>
      <c r="F59" s="12" t="s">
        <v>150</v>
      </c>
      <c r="G59" s="32" t="s">
        <v>361</v>
      </c>
      <c r="H59" s="35">
        <v>45013</v>
      </c>
      <c r="I59" s="35">
        <v>45027</v>
      </c>
      <c r="J59" s="35">
        <v>45291</v>
      </c>
      <c r="K59" s="34">
        <v>147084480</v>
      </c>
      <c r="L59" s="65">
        <v>0.42830000000000001</v>
      </c>
      <c r="M59" s="65">
        <v>0.42830000000000001</v>
      </c>
      <c r="N59" s="65">
        <v>0.13</v>
      </c>
      <c r="O59" s="65">
        <v>0.13</v>
      </c>
      <c r="P59" s="66">
        <v>52936000</v>
      </c>
      <c r="Q59" s="66">
        <v>70664403</v>
      </c>
      <c r="R59" s="35">
        <v>45291</v>
      </c>
      <c r="S59" s="34">
        <v>147084480</v>
      </c>
      <c r="T59" s="12" t="s">
        <v>14</v>
      </c>
      <c r="U59" s="12" t="s">
        <v>99</v>
      </c>
      <c r="V59" s="12" t="s">
        <v>71</v>
      </c>
      <c r="W59" s="12" t="s">
        <v>306</v>
      </c>
    </row>
    <row r="60" spans="1:23" s="61" customFormat="1" ht="148.5" customHeight="1" x14ac:dyDescent="0.3">
      <c r="A60" s="28">
        <v>58</v>
      </c>
      <c r="B60" s="12" t="s">
        <v>358</v>
      </c>
      <c r="C60" s="12" t="s">
        <v>360</v>
      </c>
      <c r="D60" s="33">
        <v>900530858</v>
      </c>
      <c r="E60" s="12">
        <v>0</v>
      </c>
      <c r="F60" s="12" t="s">
        <v>17</v>
      </c>
      <c r="G60" s="32" t="s">
        <v>362</v>
      </c>
      <c r="H60" s="35">
        <v>45013</v>
      </c>
      <c r="I60" s="35"/>
      <c r="J60" s="35"/>
      <c r="K60" s="34">
        <v>26464242</v>
      </c>
      <c r="L60" s="65">
        <v>1.11E-2</v>
      </c>
      <c r="M60" s="65">
        <v>0</v>
      </c>
      <c r="N60" s="65" t="s">
        <v>410</v>
      </c>
      <c r="O60" s="65" t="s">
        <v>410</v>
      </c>
      <c r="P60" s="66">
        <v>0</v>
      </c>
      <c r="Q60" s="66">
        <v>0</v>
      </c>
      <c r="R60" s="35"/>
      <c r="S60" s="34">
        <v>26464242</v>
      </c>
      <c r="T60" s="12" t="s">
        <v>14</v>
      </c>
      <c r="U60" s="12" t="s">
        <v>99</v>
      </c>
      <c r="V60" s="12" t="s">
        <v>71</v>
      </c>
      <c r="W60" s="12" t="s">
        <v>306</v>
      </c>
    </row>
    <row r="61" spans="1:23" s="61" customFormat="1" ht="148.5" customHeight="1" x14ac:dyDescent="0.3">
      <c r="A61" s="28">
        <v>59</v>
      </c>
      <c r="B61" s="12" t="s">
        <v>258</v>
      </c>
      <c r="C61" s="12" t="s">
        <v>281</v>
      </c>
      <c r="D61" s="33">
        <v>63551402</v>
      </c>
      <c r="E61" s="12" t="s">
        <v>282</v>
      </c>
      <c r="F61" s="12" t="s">
        <v>77</v>
      </c>
      <c r="G61" s="32" t="s">
        <v>294</v>
      </c>
      <c r="H61" s="35">
        <v>45014</v>
      </c>
      <c r="I61" s="35" t="s">
        <v>297</v>
      </c>
      <c r="J61" s="35" t="s">
        <v>297</v>
      </c>
      <c r="K61" s="34">
        <v>0</v>
      </c>
      <c r="L61" s="65">
        <v>0</v>
      </c>
      <c r="M61" s="65">
        <v>0</v>
      </c>
      <c r="N61" s="65">
        <v>0</v>
      </c>
      <c r="O61" s="65">
        <v>0</v>
      </c>
      <c r="P61" s="66">
        <v>0</v>
      </c>
      <c r="Q61" s="66">
        <v>6960000</v>
      </c>
      <c r="R61" s="35" t="s">
        <v>311</v>
      </c>
      <c r="S61" s="34">
        <v>0</v>
      </c>
      <c r="T61" s="12" t="s">
        <v>14</v>
      </c>
      <c r="U61" s="12" t="s">
        <v>383</v>
      </c>
      <c r="V61" s="12" t="s">
        <v>303</v>
      </c>
      <c r="W61" s="12" t="s">
        <v>382</v>
      </c>
    </row>
    <row r="62" spans="1:23" s="61" customFormat="1" ht="148.5" customHeight="1" x14ac:dyDescent="0.3">
      <c r="A62" s="28">
        <v>60</v>
      </c>
      <c r="B62" s="12" t="s">
        <v>259</v>
      </c>
      <c r="C62" s="12" t="s">
        <v>283</v>
      </c>
      <c r="D62" s="33">
        <v>18939151</v>
      </c>
      <c r="E62" s="12" t="s">
        <v>282</v>
      </c>
      <c r="F62" s="12" t="s">
        <v>77</v>
      </c>
      <c r="G62" s="32" t="s">
        <v>294</v>
      </c>
      <c r="H62" s="35">
        <v>45014</v>
      </c>
      <c r="I62" s="35" t="s">
        <v>297</v>
      </c>
      <c r="J62" s="35" t="s">
        <v>297</v>
      </c>
      <c r="K62" s="34">
        <v>0</v>
      </c>
      <c r="L62" s="65">
        <v>0</v>
      </c>
      <c r="M62" s="65">
        <v>0</v>
      </c>
      <c r="N62" s="65">
        <v>0</v>
      </c>
      <c r="O62" s="65">
        <v>0</v>
      </c>
      <c r="P62" s="66">
        <v>0</v>
      </c>
      <c r="Q62" s="66">
        <v>6960000</v>
      </c>
      <c r="R62" s="35" t="s">
        <v>311</v>
      </c>
      <c r="S62" s="34">
        <v>0</v>
      </c>
      <c r="T62" s="12" t="s">
        <v>14</v>
      </c>
      <c r="U62" s="12" t="s">
        <v>383</v>
      </c>
      <c r="V62" s="12" t="s">
        <v>303</v>
      </c>
      <c r="W62" s="12" t="s">
        <v>382</v>
      </c>
    </row>
    <row r="63" spans="1:23" s="61" customFormat="1" ht="148.5" customHeight="1" x14ac:dyDescent="0.3">
      <c r="A63" s="28">
        <v>61</v>
      </c>
      <c r="B63" s="12" t="s">
        <v>260</v>
      </c>
      <c r="C63" s="12" t="s">
        <v>284</v>
      </c>
      <c r="D63" s="33">
        <v>42068450</v>
      </c>
      <c r="E63" s="12" t="s">
        <v>282</v>
      </c>
      <c r="F63" s="12" t="s">
        <v>77</v>
      </c>
      <c r="G63" s="32" t="s">
        <v>294</v>
      </c>
      <c r="H63" s="35">
        <v>45014</v>
      </c>
      <c r="I63" s="35" t="s">
        <v>297</v>
      </c>
      <c r="J63" s="35" t="s">
        <v>297</v>
      </c>
      <c r="K63" s="34">
        <v>0</v>
      </c>
      <c r="L63" s="65">
        <v>0</v>
      </c>
      <c r="M63" s="65">
        <v>0</v>
      </c>
      <c r="N63" s="65">
        <v>0</v>
      </c>
      <c r="O63" s="65">
        <v>0</v>
      </c>
      <c r="P63" s="66">
        <v>0</v>
      </c>
      <c r="Q63" s="66">
        <v>6960000</v>
      </c>
      <c r="R63" s="35" t="s">
        <v>311</v>
      </c>
      <c r="S63" s="34">
        <v>0</v>
      </c>
      <c r="T63" s="12" t="s">
        <v>14</v>
      </c>
      <c r="U63" s="12" t="s">
        <v>383</v>
      </c>
      <c r="V63" s="12" t="s">
        <v>303</v>
      </c>
      <c r="W63" s="12" t="s">
        <v>382</v>
      </c>
    </row>
    <row r="64" spans="1:23" s="61" customFormat="1" ht="148.5" customHeight="1" x14ac:dyDescent="0.3">
      <c r="A64" s="28">
        <v>62</v>
      </c>
      <c r="B64" s="12" t="s">
        <v>261</v>
      </c>
      <c r="C64" s="12" t="s">
        <v>285</v>
      </c>
      <c r="D64" s="33">
        <v>23490875</v>
      </c>
      <c r="E64" s="12" t="s">
        <v>282</v>
      </c>
      <c r="F64" s="12" t="s">
        <v>77</v>
      </c>
      <c r="G64" s="32" t="s">
        <v>294</v>
      </c>
      <c r="H64" s="35">
        <v>45014</v>
      </c>
      <c r="I64" s="35" t="s">
        <v>297</v>
      </c>
      <c r="J64" s="35" t="s">
        <v>297</v>
      </c>
      <c r="K64" s="34">
        <v>0</v>
      </c>
      <c r="L64" s="65">
        <v>0</v>
      </c>
      <c r="M64" s="65">
        <v>0</v>
      </c>
      <c r="N64" s="65">
        <v>0</v>
      </c>
      <c r="O64" s="65">
        <v>0</v>
      </c>
      <c r="P64" s="66">
        <v>0</v>
      </c>
      <c r="Q64" s="66">
        <v>6960000</v>
      </c>
      <c r="R64" s="35" t="s">
        <v>311</v>
      </c>
      <c r="S64" s="34">
        <v>0</v>
      </c>
      <c r="T64" s="12" t="s">
        <v>14</v>
      </c>
      <c r="U64" s="12" t="s">
        <v>383</v>
      </c>
      <c r="V64" s="12" t="s">
        <v>303</v>
      </c>
      <c r="W64" s="12" t="s">
        <v>382</v>
      </c>
    </row>
    <row r="65" spans="1:23" s="61" customFormat="1" ht="148.5" customHeight="1" x14ac:dyDescent="0.3">
      <c r="A65" s="28">
        <v>63</v>
      </c>
      <c r="B65" s="12" t="s">
        <v>316</v>
      </c>
      <c r="C65" s="12" t="s">
        <v>317</v>
      </c>
      <c r="D65" s="33">
        <v>91202147</v>
      </c>
      <c r="E65" s="12" t="s">
        <v>78</v>
      </c>
      <c r="F65" s="12" t="s">
        <v>77</v>
      </c>
      <c r="G65" s="32" t="s">
        <v>294</v>
      </c>
      <c r="H65" s="35">
        <v>45016</v>
      </c>
      <c r="I65" s="35" t="s">
        <v>297</v>
      </c>
      <c r="J65" s="35" t="s">
        <v>297</v>
      </c>
      <c r="K65" s="34">
        <v>0</v>
      </c>
      <c r="L65" s="65">
        <v>0</v>
      </c>
      <c r="M65" s="65">
        <v>0</v>
      </c>
      <c r="N65" s="65">
        <v>0</v>
      </c>
      <c r="O65" s="65">
        <v>0</v>
      </c>
      <c r="P65" s="66">
        <v>0</v>
      </c>
      <c r="Q65" s="66">
        <v>6960000</v>
      </c>
      <c r="R65" s="35" t="s">
        <v>311</v>
      </c>
      <c r="S65" s="34">
        <v>0</v>
      </c>
      <c r="T65" s="12" t="s">
        <v>14</v>
      </c>
      <c r="U65" s="12" t="s">
        <v>383</v>
      </c>
      <c r="V65" s="12" t="s">
        <v>303</v>
      </c>
      <c r="W65" s="12" t="s">
        <v>382</v>
      </c>
    </row>
    <row r="66" spans="1:23" s="61" customFormat="1" ht="148.5" customHeight="1" x14ac:dyDescent="0.3">
      <c r="A66" s="28">
        <v>64</v>
      </c>
      <c r="B66" s="12" t="s">
        <v>318</v>
      </c>
      <c r="C66" s="12" t="s">
        <v>332</v>
      </c>
      <c r="D66" s="33">
        <v>900720250</v>
      </c>
      <c r="E66" s="12">
        <v>9</v>
      </c>
      <c r="F66" s="12" t="s">
        <v>77</v>
      </c>
      <c r="G66" s="32" t="s">
        <v>294</v>
      </c>
      <c r="H66" s="35">
        <v>45020</v>
      </c>
      <c r="I66" s="35" t="s">
        <v>297</v>
      </c>
      <c r="J66" s="35" t="s">
        <v>297</v>
      </c>
      <c r="K66" s="34">
        <v>0</v>
      </c>
      <c r="L66" s="65">
        <v>0</v>
      </c>
      <c r="M66" s="65">
        <v>0</v>
      </c>
      <c r="N66" s="65">
        <v>0</v>
      </c>
      <c r="O66" s="65">
        <v>0</v>
      </c>
      <c r="P66" s="66">
        <v>0</v>
      </c>
      <c r="Q66" s="66">
        <v>6960000</v>
      </c>
      <c r="R66" s="35" t="s">
        <v>311</v>
      </c>
      <c r="S66" s="34">
        <v>0</v>
      </c>
      <c r="T66" s="12" t="s">
        <v>14</v>
      </c>
      <c r="U66" s="12" t="s">
        <v>383</v>
      </c>
      <c r="V66" s="12" t="s">
        <v>303</v>
      </c>
      <c r="W66" s="12" t="s">
        <v>382</v>
      </c>
    </row>
    <row r="67" spans="1:23" s="61" customFormat="1" ht="148.5" customHeight="1" x14ac:dyDescent="0.3">
      <c r="A67" s="28">
        <v>65</v>
      </c>
      <c r="B67" s="12" t="s">
        <v>319</v>
      </c>
      <c r="C67" s="12" t="s">
        <v>333</v>
      </c>
      <c r="D67" s="33">
        <v>900444852</v>
      </c>
      <c r="E67" s="12">
        <v>9</v>
      </c>
      <c r="F67" s="12" t="s">
        <v>346</v>
      </c>
      <c r="G67" s="32" t="s">
        <v>347</v>
      </c>
      <c r="H67" s="35">
        <v>45020</v>
      </c>
      <c r="I67" s="35">
        <v>45029</v>
      </c>
      <c r="J67" s="35">
        <v>45380</v>
      </c>
      <c r="K67" s="34">
        <v>6000000</v>
      </c>
      <c r="L67" s="65">
        <v>0</v>
      </c>
      <c r="M67" s="65">
        <v>0</v>
      </c>
      <c r="N67" s="65">
        <v>7.1225071225071226E-2</v>
      </c>
      <c r="O67" s="65">
        <v>7.0000000000000007E-2</v>
      </c>
      <c r="P67" s="66">
        <v>0</v>
      </c>
      <c r="Q67" s="66">
        <v>6000000</v>
      </c>
      <c r="R67" s="35">
        <v>45380</v>
      </c>
      <c r="S67" s="34">
        <v>6000000</v>
      </c>
      <c r="T67" s="12" t="s">
        <v>14</v>
      </c>
      <c r="U67" s="12" t="s">
        <v>99</v>
      </c>
      <c r="V67" s="12" t="s">
        <v>71</v>
      </c>
      <c r="W67" s="12" t="s">
        <v>306</v>
      </c>
    </row>
    <row r="68" spans="1:23" s="61" customFormat="1" ht="148.5" customHeight="1" x14ac:dyDescent="0.3">
      <c r="A68" s="28">
        <v>66</v>
      </c>
      <c r="B68" s="12" t="s">
        <v>320</v>
      </c>
      <c r="C68" s="12" t="s">
        <v>334</v>
      </c>
      <c r="D68" s="33">
        <v>8866474</v>
      </c>
      <c r="E68" s="12" t="s">
        <v>282</v>
      </c>
      <c r="F68" s="12" t="s">
        <v>77</v>
      </c>
      <c r="G68" s="32" t="s">
        <v>294</v>
      </c>
      <c r="H68" s="35">
        <v>45020</v>
      </c>
      <c r="I68" s="35" t="s">
        <v>297</v>
      </c>
      <c r="J68" s="35" t="s">
        <v>297</v>
      </c>
      <c r="K68" s="34">
        <v>0</v>
      </c>
      <c r="L68" s="65">
        <v>0</v>
      </c>
      <c r="M68" s="65">
        <v>0</v>
      </c>
      <c r="N68" s="65">
        <v>0</v>
      </c>
      <c r="O68" s="65">
        <v>0</v>
      </c>
      <c r="P68" s="66">
        <v>0</v>
      </c>
      <c r="Q68" s="66">
        <v>6960000</v>
      </c>
      <c r="R68" s="35" t="s">
        <v>311</v>
      </c>
      <c r="S68" s="34">
        <v>0</v>
      </c>
      <c r="T68" s="12" t="s">
        <v>14</v>
      </c>
      <c r="U68" s="12" t="s">
        <v>383</v>
      </c>
      <c r="V68" s="12" t="s">
        <v>303</v>
      </c>
      <c r="W68" s="12" t="s">
        <v>382</v>
      </c>
    </row>
    <row r="69" spans="1:23" s="61" customFormat="1" ht="148.5" customHeight="1" x14ac:dyDescent="0.3">
      <c r="A69" s="28">
        <v>67</v>
      </c>
      <c r="B69" s="12" t="s">
        <v>321</v>
      </c>
      <c r="C69" s="12" t="s">
        <v>335</v>
      </c>
      <c r="D69" s="33">
        <v>37003235</v>
      </c>
      <c r="E69" s="12" t="s">
        <v>282</v>
      </c>
      <c r="F69" s="12" t="s">
        <v>77</v>
      </c>
      <c r="G69" s="32" t="s">
        <v>294</v>
      </c>
      <c r="H69" s="35" t="s">
        <v>353</v>
      </c>
      <c r="I69" s="35" t="s">
        <v>297</v>
      </c>
      <c r="J69" s="35" t="s">
        <v>297</v>
      </c>
      <c r="K69" s="34">
        <v>0</v>
      </c>
      <c r="L69" s="65">
        <v>0</v>
      </c>
      <c r="M69" s="65">
        <v>0</v>
      </c>
      <c r="N69" s="65">
        <v>0</v>
      </c>
      <c r="O69" s="65">
        <v>0</v>
      </c>
      <c r="P69" s="66">
        <v>0</v>
      </c>
      <c r="Q69" s="66">
        <v>6960000</v>
      </c>
      <c r="R69" s="35" t="s">
        <v>311</v>
      </c>
      <c r="S69" s="34">
        <v>0</v>
      </c>
      <c r="T69" s="12" t="s">
        <v>14</v>
      </c>
      <c r="U69" s="12" t="s">
        <v>383</v>
      </c>
      <c r="V69" s="12" t="s">
        <v>303</v>
      </c>
      <c r="W69" s="12" t="s">
        <v>382</v>
      </c>
    </row>
    <row r="70" spans="1:23" s="61" customFormat="1" ht="148.5" customHeight="1" x14ac:dyDescent="0.3">
      <c r="A70" s="28">
        <v>68</v>
      </c>
      <c r="B70" s="12" t="s">
        <v>322</v>
      </c>
      <c r="C70" s="12" t="s">
        <v>336</v>
      </c>
      <c r="D70" s="33">
        <v>15615953</v>
      </c>
      <c r="E70" s="12" t="s">
        <v>282</v>
      </c>
      <c r="F70" s="12" t="s">
        <v>77</v>
      </c>
      <c r="G70" s="32" t="s">
        <v>294</v>
      </c>
      <c r="H70" s="35">
        <v>45020</v>
      </c>
      <c r="I70" s="35" t="s">
        <v>297</v>
      </c>
      <c r="J70" s="35" t="s">
        <v>297</v>
      </c>
      <c r="K70" s="34">
        <v>0</v>
      </c>
      <c r="L70" s="65">
        <v>0</v>
      </c>
      <c r="M70" s="65">
        <v>0</v>
      </c>
      <c r="N70" s="65">
        <v>0</v>
      </c>
      <c r="O70" s="65">
        <v>0</v>
      </c>
      <c r="P70" s="66">
        <v>0</v>
      </c>
      <c r="Q70" s="66">
        <v>6960000</v>
      </c>
      <c r="R70" s="35" t="s">
        <v>311</v>
      </c>
      <c r="S70" s="34">
        <v>0</v>
      </c>
      <c r="T70" s="12" t="s">
        <v>14</v>
      </c>
      <c r="U70" s="12" t="s">
        <v>383</v>
      </c>
      <c r="V70" s="12" t="s">
        <v>303</v>
      </c>
      <c r="W70" s="12" t="s">
        <v>382</v>
      </c>
    </row>
    <row r="71" spans="1:23" s="61" customFormat="1" ht="148.5" customHeight="1" x14ac:dyDescent="0.3">
      <c r="A71" s="28">
        <v>69</v>
      </c>
      <c r="B71" s="12" t="s">
        <v>323</v>
      </c>
      <c r="C71" s="12" t="s">
        <v>337</v>
      </c>
      <c r="D71" s="33">
        <v>31863773</v>
      </c>
      <c r="E71" s="12" t="s">
        <v>282</v>
      </c>
      <c r="F71" s="12" t="s">
        <v>77</v>
      </c>
      <c r="G71" s="32" t="s">
        <v>294</v>
      </c>
      <c r="H71" s="35">
        <v>45027</v>
      </c>
      <c r="I71" s="35" t="s">
        <v>297</v>
      </c>
      <c r="J71" s="35" t="s">
        <v>297</v>
      </c>
      <c r="K71" s="34">
        <v>0</v>
      </c>
      <c r="L71" s="65">
        <v>0</v>
      </c>
      <c r="M71" s="65">
        <v>0</v>
      </c>
      <c r="N71" s="65">
        <v>0</v>
      </c>
      <c r="O71" s="65">
        <v>0</v>
      </c>
      <c r="P71" s="66">
        <v>0</v>
      </c>
      <c r="Q71" s="66">
        <v>6960000</v>
      </c>
      <c r="R71" s="35" t="s">
        <v>311</v>
      </c>
      <c r="S71" s="34">
        <v>0</v>
      </c>
      <c r="T71" s="12" t="s">
        <v>14</v>
      </c>
      <c r="U71" s="12" t="s">
        <v>383</v>
      </c>
      <c r="V71" s="12" t="s">
        <v>303</v>
      </c>
      <c r="W71" s="12" t="s">
        <v>382</v>
      </c>
    </row>
    <row r="72" spans="1:23" s="61" customFormat="1" ht="148.5" customHeight="1" x14ac:dyDescent="0.3">
      <c r="A72" s="28">
        <v>70</v>
      </c>
      <c r="B72" s="12" t="s">
        <v>324</v>
      </c>
      <c r="C72" s="12" t="s">
        <v>338</v>
      </c>
      <c r="D72" s="33">
        <v>900134635</v>
      </c>
      <c r="E72" s="12">
        <v>7</v>
      </c>
      <c r="F72" s="12" t="s">
        <v>17</v>
      </c>
      <c r="G72" s="32" t="s">
        <v>348</v>
      </c>
      <c r="H72" s="35">
        <v>45029</v>
      </c>
      <c r="I72" s="35">
        <v>45040</v>
      </c>
      <c r="J72" s="35">
        <v>45162</v>
      </c>
      <c r="K72" s="34">
        <v>82110000</v>
      </c>
      <c r="L72" s="65">
        <v>0</v>
      </c>
      <c r="M72" s="65">
        <v>0</v>
      </c>
      <c r="N72" s="65">
        <v>0</v>
      </c>
      <c r="O72" s="65">
        <v>0</v>
      </c>
      <c r="P72" s="66">
        <v>0</v>
      </c>
      <c r="Q72" s="66">
        <v>82110000</v>
      </c>
      <c r="R72" s="35">
        <v>45162</v>
      </c>
      <c r="S72" s="34">
        <v>82110000</v>
      </c>
      <c r="T72" s="12" t="s">
        <v>14</v>
      </c>
      <c r="U72" s="12" t="s">
        <v>373</v>
      </c>
      <c r="V72" s="12" t="s">
        <v>384</v>
      </c>
      <c r="W72" s="12" t="s">
        <v>385</v>
      </c>
    </row>
    <row r="73" spans="1:23" s="61" customFormat="1" ht="148.5" customHeight="1" x14ac:dyDescent="0.3">
      <c r="A73" s="28">
        <v>71</v>
      </c>
      <c r="B73" s="12" t="s">
        <v>325</v>
      </c>
      <c r="C73" s="12" t="s">
        <v>339</v>
      </c>
      <c r="D73" s="33">
        <v>1000520011</v>
      </c>
      <c r="E73" s="12" t="s">
        <v>282</v>
      </c>
      <c r="F73" s="12" t="s">
        <v>17</v>
      </c>
      <c r="G73" s="32" t="s">
        <v>349</v>
      </c>
      <c r="H73" s="35">
        <v>45029</v>
      </c>
      <c r="I73" s="35">
        <v>45029</v>
      </c>
      <c r="J73" s="35">
        <v>45291</v>
      </c>
      <c r="K73" s="34">
        <v>22500000</v>
      </c>
      <c r="L73" s="65">
        <v>0</v>
      </c>
      <c r="M73" s="65">
        <v>0</v>
      </c>
      <c r="N73" s="65">
        <v>0.1111111111111111</v>
      </c>
      <c r="O73" s="65">
        <v>0.1111111111111111</v>
      </c>
      <c r="P73" s="66">
        <v>0</v>
      </c>
      <c r="Q73" s="66">
        <v>22500000</v>
      </c>
      <c r="R73" s="35">
        <v>45291</v>
      </c>
      <c r="S73" s="34">
        <v>22500000</v>
      </c>
      <c r="T73" s="12" t="s">
        <v>14</v>
      </c>
      <c r="U73" s="12" t="s">
        <v>376</v>
      </c>
      <c r="V73" s="12" t="s">
        <v>377</v>
      </c>
      <c r="W73" s="12" t="s">
        <v>304</v>
      </c>
    </row>
    <row r="74" spans="1:23" s="61" customFormat="1" ht="148.5" customHeight="1" x14ac:dyDescent="0.3">
      <c r="A74" s="28">
        <v>72</v>
      </c>
      <c r="B74" s="12" t="s">
        <v>326</v>
      </c>
      <c r="C74" s="12" t="s">
        <v>340</v>
      </c>
      <c r="D74" s="33">
        <v>14873270</v>
      </c>
      <c r="E74" s="12" t="s">
        <v>282</v>
      </c>
      <c r="F74" s="12" t="s">
        <v>77</v>
      </c>
      <c r="G74" s="32" t="s">
        <v>294</v>
      </c>
      <c r="H74" s="35">
        <v>45029</v>
      </c>
      <c r="I74" s="35" t="s">
        <v>297</v>
      </c>
      <c r="J74" s="35" t="s">
        <v>297</v>
      </c>
      <c r="K74" s="34">
        <v>0</v>
      </c>
      <c r="L74" s="65">
        <v>0</v>
      </c>
      <c r="M74" s="65">
        <v>0</v>
      </c>
      <c r="N74" s="65">
        <v>0</v>
      </c>
      <c r="O74" s="65">
        <v>0</v>
      </c>
      <c r="P74" s="66">
        <v>0</v>
      </c>
      <c r="Q74" s="66">
        <v>6960000</v>
      </c>
      <c r="R74" s="35" t="s">
        <v>311</v>
      </c>
      <c r="S74" s="34">
        <v>0</v>
      </c>
      <c r="T74" s="12" t="s">
        <v>14</v>
      </c>
      <c r="U74" s="12" t="s">
        <v>383</v>
      </c>
      <c r="V74" s="12" t="s">
        <v>303</v>
      </c>
      <c r="W74" s="12" t="s">
        <v>382</v>
      </c>
    </row>
    <row r="75" spans="1:23" s="61" customFormat="1" ht="148.5" customHeight="1" x14ac:dyDescent="0.3">
      <c r="A75" s="28">
        <v>73</v>
      </c>
      <c r="B75" s="12" t="s">
        <v>327</v>
      </c>
      <c r="C75" s="12" t="s">
        <v>341</v>
      </c>
      <c r="D75" s="33">
        <v>7511589</v>
      </c>
      <c r="E75" s="12" t="s">
        <v>282</v>
      </c>
      <c r="F75" s="12" t="s">
        <v>77</v>
      </c>
      <c r="G75" s="32" t="s">
        <v>294</v>
      </c>
      <c r="H75" s="35">
        <v>45029</v>
      </c>
      <c r="I75" s="35" t="s">
        <v>297</v>
      </c>
      <c r="J75" s="35" t="s">
        <v>297</v>
      </c>
      <c r="K75" s="34">
        <v>0</v>
      </c>
      <c r="L75" s="65">
        <v>0</v>
      </c>
      <c r="M75" s="65">
        <v>0</v>
      </c>
      <c r="N75" s="65">
        <v>0</v>
      </c>
      <c r="O75" s="65">
        <v>0</v>
      </c>
      <c r="P75" s="66">
        <v>0</v>
      </c>
      <c r="Q75" s="66">
        <v>6960000</v>
      </c>
      <c r="R75" s="35" t="s">
        <v>311</v>
      </c>
      <c r="S75" s="34">
        <v>0</v>
      </c>
      <c r="T75" s="12" t="s">
        <v>14</v>
      </c>
      <c r="U75" s="12" t="s">
        <v>383</v>
      </c>
      <c r="V75" s="12" t="s">
        <v>303</v>
      </c>
      <c r="W75" s="12" t="s">
        <v>382</v>
      </c>
    </row>
    <row r="76" spans="1:23" s="61" customFormat="1" ht="148.5" customHeight="1" x14ac:dyDescent="0.3">
      <c r="A76" s="28">
        <v>74</v>
      </c>
      <c r="B76" s="12" t="s">
        <v>328</v>
      </c>
      <c r="C76" s="12" t="s">
        <v>342</v>
      </c>
      <c r="D76" s="33">
        <v>900326590</v>
      </c>
      <c r="E76" s="12">
        <v>9</v>
      </c>
      <c r="F76" s="12" t="s">
        <v>17</v>
      </c>
      <c r="G76" s="32" t="s">
        <v>350</v>
      </c>
      <c r="H76" s="35">
        <v>45029</v>
      </c>
      <c r="I76" s="35" t="s">
        <v>404</v>
      </c>
      <c r="J76" s="35" t="s">
        <v>404</v>
      </c>
      <c r="K76" s="34">
        <v>2798544000</v>
      </c>
      <c r="L76" s="65">
        <v>0</v>
      </c>
      <c r="M76" s="65">
        <v>0</v>
      </c>
      <c r="N76" s="65">
        <v>0</v>
      </c>
      <c r="O76" s="65">
        <v>0</v>
      </c>
      <c r="P76" s="65">
        <v>0</v>
      </c>
      <c r="Q76" s="66">
        <f>+S76-P76</f>
        <v>2798544000</v>
      </c>
      <c r="R76" s="35" t="s">
        <v>404</v>
      </c>
      <c r="S76" s="34">
        <v>2798544000</v>
      </c>
      <c r="T76" s="12" t="s">
        <v>14</v>
      </c>
      <c r="U76" s="12" t="s">
        <v>373</v>
      </c>
      <c r="V76" s="12" t="s">
        <v>369</v>
      </c>
      <c r="W76" s="12" t="s">
        <v>186</v>
      </c>
    </row>
    <row r="77" spans="1:23" s="61" customFormat="1" ht="148.5" customHeight="1" x14ac:dyDescent="0.3">
      <c r="A77" s="28">
        <v>75</v>
      </c>
      <c r="B77" s="12" t="s">
        <v>329</v>
      </c>
      <c r="C77" s="12" t="s">
        <v>343</v>
      </c>
      <c r="D77" s="33">
        <v>830127281</v>
      </c>
      <c r="E77" s="12">
        <v>0</v>
      </c>
      <c r="F77" s="12" t="s">
        <v>17</v>
      </c>
      <c r="G77" s="32" t="s">
        <v>351</v>
      </c>
      <c r="H77" s="35">
        <v>45033</v>
      </c>
      <c r="I77" s="35">
        <v>45037</v>
      </c>
      <c r="J77" s="35">
        <v>45036</v>
      </c>
      <c r="K77" s="34">
        <v>15840000</v>
      </c>
      <c r="L77" s="65">
        <v>0</v>
      </c>
      <c r="M77" s="65">
        <v>0</v>
      </c>
      <c r="N77" s="65">
        <v>2.47E-2</v>
      </c>
      <c r="O77" s="65">
        <v>2.47E-2</v>
      </c>
      <c r="P77" s="66">
        <v>0</v>
      </c>
      <c r="Q77" s="66">
        <v>15840000</v>
      </c>
      <c r="R77" s="35">
        <v>45036</v>
      </c>
      <c r="S77" s="34">
        <v>15840000</v>
      </c>
      <c r="T77" s="12" t="s">
        <v>14</v>
      </c>
      <c r="U77" s="12" t="s">
        <v>99</v>
      </c>
      <c r="V77" s="12" t="s">
        <v>71</v>
      </c>
      <c r="W77" s="12" t="s">
        <v>306</v>
      </c>
    </row>
    <row r="78" spans="1:23" s="61" customFormat="1" ht="148.5" customHeight="1" x14ac:dyDescent="0.3">
      <c r="A78" s="28">
        <v>76</v>
      </c>
      <c r="B78" s="12" t="s">
        <v>330</v>
      </c>
      <c r="C78" s="12" t="s">
        <v>344</v>
      </c>
      <c r="D78" s="33">
        <v>8639985</v>
      </c>
      <c r="E78" s="12" t="s">
        <v>282</v>
      </c>
      <c r="F78" s="12" t="s">
        <v>77</v>
      </c>
      <c r="G78" s="32" t="s">
        <v>294</v>
      </c>
      <c r="H78" s="35">
        <v>45035</v>
      </c>
      <c r="I78" s="35" t="s">
        <v>297</v>
      </c>
      <c r="J78" s="35" t="s">
        <v>297</v>
      </c>
      <c r="K78" s="34">
        <v>0</v>
      </c>
      <c r="L78" s="65">
        <v>0</v>
      </c>
      <c r="M78" s="65">
        <v>0</v>
      </c>
      <c r="N78" s="65">
        <v>0</v>
      </c>
      <c r="O78" s="65">
        <v>0</v>
      </c>
      <c r="P78" s="66">
        <v>0</v>
      </c>
      <c r="Q78" s="66">
        <v>6960000</v>
      </c>
      <c r="R78" s="35" t="s">
        <v>311</v>
      </c>
      <c r="S78" s="34">
        <v>0</v>
      </c>
      <c r="T78" s="12" t="s">
        <v>14</v>
      </c>
      <c r="U78" s="12" t="s">
        <v>383</v>
      </c>
      <c r="V78" s="12" t="s">
        <v>303</v>
      </c>
      <c r="W78" s="12" t="s">
        <v>308</v>
      </c>
    </row>
    <row r="79" spans="1:23" s="61" customFormat="1" ht="148.5" customHeight="1" x14ac:dyDescent="0.3">
      <c r="A79" s="28">
        <v>77</v>
      </c>
      <c r="B79" s="12" t="s">
        <v>331</v>
      </c>
      <c r="C79" s="12" t="s">
        <v>345</v>
      </c>
      <c r="D79" s="33">
        <v>890101994</v>
      </c>
      <c r="E79" s="12">
        <v>9</v>
      </c>
      <c r="F79" s="12" t="s">
        <v>17</v>
      </c>
      <c r="G79" s="32" t="s">
        <v>352</v>
      </c>
      <c r="H79" s="35">
        <v>45026</v>
      </c>
      <c r="I79" s="35" t="s">
        <v>404</v>
      </c>
      <c r="J79" s="35" t="s">
        <v>404</v>
      </c>
      <c r="K79" s="34">
        <v>15000000</v>
      </c>
      <c r="L79" s="65">
        <v>0</v>
      </c>
      <c r="M79" s="65">
        <v>0</v>
      </c>
      <c r="N79" s="65">
        <v>0</v>
      </c>
      <c r="O79" s="65">
        <v>0</v>
      </c>
      <c r="P79" s="66">
        <v>0</v>
      </c>
      <c r="Q79" s="66">
        <v>15000000</v>
      </c>
      <c r="R79" s="35" t="s">
        <v>404</v>
      </c>
      <c r="S79" s="34">
        <v>15000000</v>
      </c>
      <c r="T79" s="12" t="s">
        <v>14</v>
      </c>
      <c r="U79" s="12" t="s">
        <v>99</v>
      </c>
      <c r="V79" s="12" t="s">
        <v>71</v>
      </c>
      <c r="W79" s="12" t="s">
        <v>306</v>
      </c>
    </row>
    <row r="80" spans="1:23" s="61" customFormat="1" ht="148.5" customHeight="1" x14ac:dyDescent="0.3">
      <c r="A80" s="28">
        <v>78</v>
      </c>
      <c r="B80" s="62" t="s">
        <v>363</v>
      </c>
      <c r="C80" s="62" t="s">
        <v>364</v>
      </c>
      <c r="D80" s="63">
        <v>22421755</v>
      </c>
      <c r="E80" s="62" t="s">
        <v>282</v>
      </c>
      <c r="F80" s="12" t="s">
        <v>77</v>
      </c>
      <c r="G80" s="32" t="s">
        <v>294</v>
      </c>
      <c r="H80" s="64">
        <v>45041</v>
      </c>
      <c r="I80" s="35" t="s">
        <v>297</v>
      </c>
      <c r="J80" s="35" t="s">
        <v>297</v>
      </c>
      <c r="K80" s="34">
        <v>0</v>
      </c>
      <c r="L80" s="67">
        <v>0</v>
      </c>
      <c r="M80" s="67">
        <v>0</v>
      </c>
      <c r="N80" s="67">
        <v>0</v>
      </c>
      <c r="O80" s="67">
        <v>0</v>
      </c>
      <c r="P80" s="66">
        <v>0</v>
      </c>
      <c r="Q80" s="66">
        <v>6960000</v>
      </c>
      <c r="R80" s="35" t="s">
        <v>311</v>
      </c>
      <c r="S80" s="34">
        <v>0</v>
      </c>
      <c r="T80" s="12" t="s">
        <v>14</v>
      </c>
      <c r="U80" s="12" t="s">
        <v>383</v>
      </c>
      <c r="V80" s="12" t="s">
        <v>303</v>
      </c>
      <c r="W80" s="12" t="s">
        <v>382</v>
      </c>
    </row>
    <row r="81" spans="1:23" s="61" customFormat="1" ht="148.5" customHeight="1" x14ac:dyDescent="0.3">
      <c r="A81" s="28">
        <v>79</v>
      </c>
      <c r="B81" s="62" t="s">
        <v>365</v>
      </c>
      <c r="C81" s="62" t="s">
        <v>366</v>
      </c>
      <c r="D81" s="63">
        <v>890303093</v>
      </c>
      <c r="E81" s="62">
        <v>5</v>
      </c>
      <c r="F81" s="12" t="s">
        <v>17</v>
      </c>
      <c r="G81" s="32" t="s">
        <v>367</v>
      </c>
      <c r="H81" s="64">
        <v>45042</v>
      </c>
      <c r="I81" s="35" t="s">
        <v>404</v>
      </c>
      <c r="J81" s="35">
        <v>45291</v>
      </c>
      <c r="K81" s="34">
        <v>11198039</v>
      </c>
      <c r="L81" s="67">
        <v>0</v>
      </c>
      <c r="M81" s="67">
        <v>0</v>
      </c>
      <c r="N81" s="67">
        <v>0</v>
      </c>
      <c r="O81" s="67">
        <v>0</v>
      </c>
      <c r="P81" s="66">
        <v>0</v>
      </c>
      <c r="Q81" s="66">
        <v>11198039</v>
      </c>
      <c r="R81" s="35">
        <v>45291</v>
      </c>
      <c r="S81" s="34">
        <v>11198039</v>
      </c>
      <c r="T81" s="12" t="s">
        <v>368</v>
      </c>
      <c r="U81" s="12" t="s">
        <v>99</v>
      </c>
      <c r="V81" s="12" t="s">
        <v>71</v>
      </c>
      <c r="W81" s="12" t="s">
        <v>306</v>
      </c>
    </row>
    <row r="82" spans="1:23" s="61" customFormat="1" ht="148.5" customHeight="1" x14ac:dyDescent="0.3">
      <c r="A82" s="28">
        <v>80</v>
      </c>
      <c r="B82" s="62" t="s">
        <v>370</v>
      </c>
      <c r="C82" s="62" t="s">
        <v>371</v>
      </c>
      <c r="D82" s="63">
        <v>52016022</v>
      </c>
      <c r="E82" s="62" t="s">
        <v>282</v>
      </c>
      <c r="F82" s="12" t="s">
        <v>77</v>
      </c>
      <c r="G82" s="32" t="s">
        <v>294</v>
      </c>
      <c r="H82" s="64">
        <v>45043</v>
      </c>
      <c r="I82" s="35" t="s">
        <v>297</v>
      </c>
      <c r="J82" s="35" t="s">
        <v>297</v>
      </c>
      <c r="K82" s="34">
        <v>0</v>
      </c>
      <c r="L82" s="67">
        <v>0</v>
      </c>
      <c r="M82" s="67">
        <v>0</v>
      </c>
      <c r="N82" s="67">
        <v>0</v>
      </c>
      <c r="O82" s="67">
        <v>0</v>
      </c>
      <c r="P82" s="66">
        <v>0</v>
      </c>
      <c r="Q82" s="66">
        <v>6960000</v>
      </c>
      <c r="R82" s="35" t="s">
        <v>311</v>
      </c>
      <c r="S82" s="34">
        <v>0</v>
      </c>
      <c r="T82" s="12" t="s">
        <v>14</v>
      </c>
      <c r="U82" s="12" t="s">
        <v>383</v>
      </c>
      <c r="V82" s="12" t="s">
        <v>303</v>
      </c>
      <c r="W82" s="12" t="s">
        <v>382</v>
      </c>
    </row>
    <row r="83" spans="1:23" s="31" customFormat="1" ht="87" customHeight="1" x14ac:dyDescent="0.35">
      <c r="A83" s="87" t="s">
        <v>405</v>
      </c>
      <c r="B83" s="87"/>
      <c r="C83" s="87"/>
      <c r="D83" s="87"/>
      <c r="E83" s="87"/>
      <c r="F83" s="87"/>
      <c r="G83" s="88"/>
      <c r="H83" s="87"/>
      <c r="I83" s="87"/>
      <c r="J83" s="87"/>
      <c r="K83" s="87"/>
      <c r="L83" s="87"/>
      <c r="M83" s="87"/>
      <c r="N83" s="87"/>
      <c r="O83" s="87"/>
      <c r="P83" s="36"/>
      <c r="Q83" s="36"/>
      <c r="R83" s="36"/>
      <c r="S83" s="36"/>
      <c r="T83" s="27"/>
      <c r="U83" s="36"/>
      <c r="V83" s="36"/>
      <c r="W83" s="36"/>
    </row>
    <row r="84" spans="1:23" s="37" customFormat="1" ht="14" x14ac:dyDescent="0.3">
      <c r="A84" s="70" t="s">
        <v>72</v>
      </c>
      <c r="B84" s="86" t="s">
        <v>375</v>
      </c>
      <c r="C84" s="86"/>
      <c r="D84" s="86"/>
      <c r="G84" s="41"/>
      <c r="I84" s="38"/>
      <c r="K84" s="38"/>
      <c r="P84" s="52"/>
      <c r="Q84" s="52"/>
      <c r="T84" s="27"/>
    </row>
    <row r="85" spans="1:23" s="37" customFormat="1" ht="14" x14ac:dyDescent="0.3">
      <c r="A85" s="71" t="s">
        <v>73</v>
      </c>
      <c r="B85" s="82" t="s">
        <v>169</v>
      </c>
      <c r="C85" s="82"/>
      <c r="D85" s="82"/>
      <c r="G85" s="41"/>
      <c r="I85" s="38"/>
      <c r="K85" s="38"/>
      <c r="P85" s="52"/>
      <c r="Q85" s="52"/>
      <c r="T85" s="27"/>
    </row>
    <row r="86" spans="1:23" s="37" customFormat="1" ht="14" x14ac:dyDescent="0.3">
      <c r="A86" s="72" t="s">
        <v>74</v>
      </c>
      <c r="B86" s="81" t="s">
        <v>313</v>
      </c>
      <c r="C86" s="82"/>
      <c r="D86" s="82"/>
      <c r="G86" s="41"/>
      <c r="I86" s="38"/>
      <c r="K86" s="38"/>
      <c r="P86" s="52"/>
      <c r="Q86" s="52"/>
      <c r="T86" s="27"/>
    </row>
    <row r="87" spans="1:23" s="24" customFormat="1" ht="18.5" x14ac:dyDescent="0.45">
      <c r="A87" s="72" t="s">
        <v>314</v>
      </c>
      <c r="B87" s="89" t="s">
        <v>312</v>
      </c>
      <c r="C87" s="90"/>
      <c r="D87" s="91"/>
      <c r="E87" s="19"/>
      <c r="F87" s="45"/>
      <c r="G87" s="21"/>
      <c r="H87" s="21"/>
      <c r="I87" s="22"/>
      <c r="J87" s="23"/>
      <c r="K87" s="23"/>
      <c r="L87" s="23"/>
      <c r="M87" s="23"/>
      <c r="N87" s="53"/>
      <c r="O87" s="53"/>
      <c r="P87" s="20"/>
      <c r="Q87" s="20"/>
      <c r="R87" s="20"/>
      <c r="S87" s="20"/>
    </row>
    <row r="88" spans="1:23" s="37" customFormat="1" ht="14" x14ac:dyDescent="0.3">
      <c r="A88" s="71" t="s">
        <v>75</v>
      </c>
      <c r="B88" s="82" t="s">
        <v>196</v>
      </c>
      <c r="C88" s="82"/>
      <c r="D88" s="82"/>
      <c r="G88" s="41"/>
      <c r="I88" s="38"/>
      <c r="K88" s="38"/>
      <c r="P88" s="52"/>
      <c r="Q88" s="52"/>
      <c r="T88" s="27"/>
    </row>
    <row r="89" spans="1:23" s="37" customFormat="1" ht="14" x14ac:dyDescent="0.3">
      <c r="A89" s="71" t="s">
        <v>76</v>
      </c>
      <c r="B89" s="83">
        <v>45054</v>
      </c>
      <c r="C89" s="82"/>
      <c r="D89" s="82"/>
      <c r="G89" s="41"/>
      <c r="I89" s="38"/>
      <c r="K89" s="38"/>
      <c r="P89" s="52"/>
      <c r="Q89" s="52"/>
      <c r="T89" s="27"/>
    </row>
  </sheetData>
  <autoFilter ref="A2:W89" xr:uid="{66D6DAA8-1740-434E-87B3-BFF04EF1A8D0}"/>
  <mergeCells count="8">
    <mergeCell ref="B86:D86"/>
    <mergeCell ref="B88:D88"/>
    <mergeCell ref="B89:D89"/>
    <mergeCell ref="A1:W1"/>
    <mergeCell ref="B84:D84"/>
    <mergeCell ref="B85:D85"/>
    <mergeCell ref="A83:O83"/>
    <mergeCell ref="B87:D87"/>
  </mergeCells>
  <phoneticPr fontId="15" type="noConversion"/>
  <pageMargins left="0.70866141732283472" right="0.70866141732283472" top="0.74803149606299213" bottom="0.74803149606299213" header="0.31496062992125984" footer="0.31496062992125984"/>
  <pageSetup paperSize="9" scale="1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C1081-369C-466D-865F-996E72C24C32}">
  <dimension ref="A1:X25"/>
  <sheetViews>
    <sheetView topLeftCell="A2" zoomScale="98" zoomScaleNormal="98" workbookViewId="0">
      <selection activeCell="J19" sqref="J19"/>
    </sheetView>
  </sheetViews>
  <sheetFormatPr baseColWidth="10" defaultRowHeight="14.5" x14ac:dyDescent="0.35"/>
  <cols>
    <col min="1" max="1" width="20.54296875" customWidth="1"/>
    <col min="2" max="2" width="66" customWidth="1"/>
    <col min="3" max="3" width="56" customWidth="1"/>
    <col min="4" max="4" width="16" style="1" customWidth="1"/>
    <col min="5" max="5" width="24" customWidth="1"/>
    <col min="6" max="6" width="126.26953125" style="11" customWidth="1"/>
    <col min="7" max="7" width="20.7265625" bestFit="1" customWidth="1"/>
    <col min="8" max="8" width="24.26953125" customWidth="1"/>
    <col min="9" max="9" width="21.81640625" customWidth="1"/>
    <col min="10" max="10" width="31" style="1" customWidth="1"/>
    <col min="11" max="11" width="34.26953125" style="1" customWidth="1"/>
    <col min="12" max="12" width="31" style="1" customWidth="1"/>
    <col min="13" max="13" width="29.453125" style="1" customWidth="1"/>
    <col min="14" max="15" width="20.1796875" style="51" customWidth="1"/>
    <col min="16" max="16" width="28.7265625" customWidth="1"/>
    <col min="17" max="17" width="35.453125" customWidth="1"/>
    <col min="18" max="18" width="33" customWidth="1"/>
    <col min="19" max="19" width="37.26953125" style="1" customWidth="1"/>
    <col min="20" max="20" width="35.81640625" customWidth="1"/>
    <col min="21" max="21" width="29.54296875" customWidth="1"/>
  </cols>
  <sheetData>
    <row r="1" spans="1:24" s="27" customFormat="1" ht="159" customHeight="1" x14ac:dyDescent="0.45">
      <c r="A1" s="84"/>
      <c r="B1" s="84"/>
      <c r="C1" s="84"/>
      <c r="D1" s="84"/>
      <c r="E1" s="84"/>
      <c r="F1" s="84"/>
      <c r="G1" s="84"/>
      <c r="H1" s="84"/>
      <c r="I1" s="84"/>
      <c r="J1" s="84"/>
      <c r="K1" s="84"/>
      <c r="L1" s="84"/>
      <c r="M1" s="84"/>
      <c r="N1" s="84"/>
      <c r="O1" s="84"/>
      <c r="P1" s="85"/>
      <c r="Q1" s="85"/>
      <c r="R1" s="84"/>
      <c r="S1" s="84"/>
      <c r="T1" s="84"/>
      <c r="U1" s="84"/>
      <c r="V1" s="84"/>
      <c r="W1" s="84"/>
      <c r="X1" s="26"/>
    </row>
    <row r="2" spans="1:24" s="6" customFormat="1" ht="43.5" x14ac:dyDescent="0.5">
      <c r="A2" s="10" t="s">
        <v>0</v>
      </c>
      <c r="B2" s="4" t="s">
        <v>199</v>
      </c>
      <c r="C2" s="3" t="s">
        <v>1</v>
      </c>
      <c r="D2" s="3" t="s">
        <v>2</v>
      </c>
      <c r="E2" s="4" t="s">
        <v>4</v>
      </c>
      <c r="F2" s="42" t="s">
        <v>5</v>
      </c>
      <c r="G2" s="4" t="s">
        <v>80</v>
      </c>
      <c r="H2" s="4" t="s">
        <v>114</v>
      </c>
      <c r="I2" s="4" t="s">
        <v>168</v>
      </c>
      <c r="J2" s="5" t="s">
        <v>7</v>
      </c>
      <c r="K2" s="5" t="s">
        <v>8</v>
      </c>
      <c r="L2" s="5" t="s">
        <v>9</v>
      </c>
      <c r="M2" s="5" t="s">
        <v>10</v>
      </c>
      <c r="N2" s="50" t="s">
        <v>97</v>
      </c>
      <c r="O2" s="50" t="s">
        <v>98</v>
      </c>
      <c r="P2" s="2" t="s">
        <v>101</v>
      </c>
      <c r="Q2" s="4" t="s">
        <v>12</v>
      </c>
      <c r="R2" s="4" t="s">
        <v>103</v>
      </c>
      <c r="S2" s="4" t="s">
        <v>13</v>
      </c>
    </row>
    <row r="3" spans="1:24" s="8" customFormat="1" ht="33.75" customHeight="1" x14ac:dyDescent="0.45">
      <c r="A3" s="3">
        <v>1</v>
      </c>
      <c r="B3" s="55" t="s">
        <v>164</v>
      </c>
      <c r="C3" s="13" t="s">
        <v>165</v>
      </c>
      <c r="D3" s="14" t="s">
        <v>163</v>
      </c>
      <c r="E3" s="14" t="s">
        <v>112</v>
      </c>
      <c r="F3" s="43" t="s">
        <v>162</v>
      </c>
      <c r="G3" s="15">
        <v>44307</v>
      </c>
      <c r="H3" s="18">
        <v>45036</v>
      </c>
      <c r="I3" s="17">
        <v>48902129</v>
      </c>
      <c r="J3" s="79">
        <v>0.80164462778297441</v>
      </c>
      <c r="K3" s="79">
        <v>0.80164462778297441</v>
      </c>
      <c r="L3" s="79">
        <v>1</v>
      </c>
      <c r="M3" s="79">
        <v>1</v>
      </c>
      <c r="N3" s="80">
        <v>39202129</v>
      </c>
      <c r="O3" s="80">
        <v>9700000</v>
      </c>
      <c r="P3" s="12" t="s">
        <v>14</v>
      </c>
      <c r="Q3" s="12" t="s">
        <v>99</v>
      </c>
      <c r="R3" s="12" t="s">
        <v>206</v>
      </c>
      <c r="S3" s="13" t="s">
        <v>207</v>
      </c>
      <c r="T3" s="7"/>
      <c r="U3" s="7"/>
      <c r="V3" s="7"/>
    </row>
    <row r="4" spans="1:24" s="8" customFormat="1" ht="28" x14ac:dyDescent="0.45">
      <c r="A4" s="3">
        <v>2</v>
      </c>
      <c r="B4" s="55" t="s">
        <v>115</v>
      </c>
      <c r="C4" s="13" t="s">
        <v>127</v>
      </c>
      <c r="D4" s="14" t="s">
        <v>166</v>
      </c>
      <c r="E4" s="14" t="s">
        <v>112</v>
      </c>
      <c r="F4" s="43" t="s">
        <v>151</v>
      </c>
      <c r="G4" s="15">
        <v>44449</v>
      </c>
      <c r="H4" s="15">
        <v>45178</v>
      </c>
      <c r="I4" s="16">
        <v>2532201</v>
      </c>
      <c r="J4" s="9">
        <v>1</v>
      </c>
      <c r="K4" s="9">
        <v>1</v>
      </c>
      <c r="L4" s="9">
        <v>0.8</v>
      </c>
      <c r="M4" s="9">
        <v>0.8</v>
      </c>
      <c r="N4" s="56">
        <v>2532201</v>
      </c>
      <c r="O4" s="56" t="s">
        <v>411</v>
      </c>
      <c r="P4" s="12" t="s">
        <v>14</v>
      </c>
      <c r="Q4" s="12" t="s">
        <v>99</v>
      </c>
      <c r="R4" s="12" t="s">
        <v>208</v>
      </c>
      <c r="S4" s="12" t="s">
        <v>309</v>
      </c>
      <c r="T4" s="7"/>
      <c r="U4" s="7"/>
      <c r="V4" s="7"/>
    </row>
    <row r="5" spans="1:24" s="8" customFormat="1" ht="42" x14ac:dyDescent="0.45">
      <c r="A5" s="3">
        <v>3</v>
      </c>
      <c r="B5" s="55" t="s">
        <v>116</v>
      </c>
      <c r="C5" s="13" t="s">
        <v>128</v>
      </c>
      <c r="D5" s="14" t="s">
        <v>140</v>
      </c>
      <c r="E5" s="14" t="s">
        <v>112</v>
      </c>
      <c r="F5" s="43" t="s">
        <v>152</v>
      </c>
      <c r="G5" s="15">
        <v>44593</v>
      </c>
      <c r="H5" s="15">
        <v>45107</v>
      </c>
      <c r="I5" s="16">
        <v>35535000</v>
      </c>
      <c r="J5" s="9">
        <v>0.46231461938933444</v>
      </c>
      <c r="K5" s="9">
        <v>0.46231461938933444</v>
      </c>
      <c r="L5" s="9">
        <v>0.89783889980353637</v>
      </c>
      <c r="M5" s="9">
        <v>0.89783889980353637</v>
      </c>
      <c r="N5" s="58">
        <v>16428350</v>
      </c>
      <c r="O5" s="58">
        <v>19106650</v>
      </c>
      <c r="P5" s="12" t="s">
        <v>45</v>
      </c>
      <c r="Q5" s="12" t="s">
        <v>99</v>
      </c>
      <c r="R5" s="13" t="s">
        <v>71</v>
      </c>
      <c r="S5" s="13" t="s">
        <v>19</v>
      </c>
      <c r="T5" s="7"/>
      <c r="U5" s="7"/>
      <c r="V5" s="7"/>
    </row>
    <row r="6" spans="1:24" s="8" customFormat="1" ht="56" x14ac:dyDescent="0.45">
      <c r="A6" s="3">
        <v>4</v>
      </c>
      <c r="B6" s="14" t="s">
        <v>117</v>
      </c>
      <c r="C6" s="13" t="s">
        <v>130</v>
      </c>
      <c r="D6" s="14" t="s">
        <v>141</v>
      </c>
      <c r="E6" s="14" t="s">
        <v>112</v>
      </c>
      <c r="F6" s="43" t="s">
        <v>153</v>
      </c>
      <c r="G6" s="15">
        <v>44774</v>
      </c>
      <c r="H6" s="15">
        <v>45138</v>
      </c>
      <c r="I6" s="16">
        <v>14280000</v>
      </c>
      <c r="J6" s="9">
        <v>0.34565000000000001</v>
      </c>
      <c r="K6" s="9">
        <v>0.34565000000000001</v>
      </c>
      <c r="L6" s="9">
        <v>0.76944444444444449</v>
      </c>
      <c r="M6" s="9">
        <v>0.76944444444444449</v>
      </c>
      <c r="N6" s="59">
        <v>4935882</v>
      </c>
      <c r="O6" s="59">
        <v>9344118</v>
      </c>
      <c r="P6" s="12" t="s">
        <v>45</v>
      </c>
      <c r="Q6" s="12" t="s">
        <v>99</v>
      </c>
      <c r="R6" s="13" t="s">
        <v>108</v>
      </c>
      <c r="S6" s="13" t="s">
        <v>19</v>
      </c>
      <c r="T6" s="7"/>
      <c r="U6" s="7"/>
      <c r="V6" s="7"/>
    </row>
    <row r="7" spans="1:24" s="8" customFormat="1" ht="42" x14ac:dyDescent="0.45">
      <c r="A7" s="3">
        <v>5</v>
      </c>
      <c r="B7" s="14" t="s">
        <v>118</v>
      </c>
      <c r="C7" s="13" t="s">
        <v>131</v>
      </c>
      <c r="D7" s="14" t="s">
        <v>142</v>
      </c>
      <c r="E7" s="14" t="s">
        <v>112</v>
      </c>
      <c r="F7" s="43" t="s">
        <v>154</v>
      </c>
      <c r="G7" s="15">
        <v>44774</v>
      </c>
      <c r="H7" s="15">
        <v>45138</v>
      </c>
      <c r="I7" s="16">
        <v>2748900</v>
      </c>
      <c r="J7" s="9">
        <v>0.76944444444444449</v>
      </c>
      <c r="K7" s="9">
        <v>0.76944444444444449</v>
      </c>
      <c r="L7" s="9">
        <v>0.83333333333333337</v>
      </c>
      <c r="M7" s="9">
        <v>0.83333333333333337</v>
      </c>
      <c r="N7" s="59">
        <v>2290750</v>
      </c>
      <c r="O7" s="59">
        <v>458150</v>
      </c>
      <c r="P7" s="12" t="s">
        <v>45</v>
      </c>
      <c r="Q7" s="12" t="s">
        <v>99</v>
      </c>
      <c r="R7" s="13" t="s">
        <v>108</v>
      </c>
      <c r="S7" s="13" t="s">
        <v>19</v>
      </c>
      <c r="T7" s="7"/>
      <c r="U7" s="7"/>
      <c r="V7" s="7"/>
    </row>
    <row r="8" spans="1:24" s="8" customFormat="1" ht="42" x14ac:dyDescent="0.45">
      <c r="A8" s="3">
        <v>6</v>
      </c>
      <c r="B8" s="14" t="s">
        <v>119</v>
      </c>
      <c r="C8" s="13" t="s">
        <v>132</v>
      </c>
      <c r="D8" s="14" t="s">
        <v>143</v>
      </c>
      <c r="E8" s="14" t="s">
        <v>112</v>
      </c>
      <c r="F8" s="43" t="s">
        <v>155</v>
      </c>
      <c r="G8" s="15">
        <v>44776</v>
      </c>
      <c r="H8" s="15">
        <v>45159</v>
      </c>
      <c r="I8" s="17">
        <v>12280800</v>
      </c>
      <c r="J8" s="9">
        <v>1</v>
      </c>
      <c r="K8" s="9">
        <v>1</v>
      </c>
      <c r="L8" s="9">
        <v>1</v>
      </c>
      <c r="M8" s="9">
        <v>1</v>
      </c>
      <c r="N8" s="78">
        <v>36207330</v>
      </c>
      <c r="O8" s="78">
        <v>0</v>
      </c>
      <c r="P8" s="12" t="s">
        <v>45</v>
      </c>
      <c r="Q8" s="12" t="s">
        <v>99</v>
      </c>
      <c r="R8" s="13" t="s">
        <v>307</v>
      </c>
      <c r="S8" s="12" t="s">
        <v>310</v>
      </c>
      <c r="T8" s="7"/>
      <c r="U8" s="7"/>
      <c r="V8" s="7"/>
    </row>
    <row r="9" spans="1:24" s="7" customFormat="1" ht="98" x14ac:dyDescent="0.45">
      <c r="A9" s="3">
        <v>7</v>
      </c>
      <c r="B9" s="14" t="s">
        <v>120</v>
      </c>
      <c r="C9" s="13" t="s">
        <v>133</v>
      </c>
      <c r="D9" s="14" t="s">
        <v>144</v>
      </c>
      <c r="E9" s="14" t="s">
        <v>112</v>
      </c>
      <c r="F9" s="43" t="s">
        <v>156</v>
      </c>
      <c r="G9" s="15">
        <v>44770</v>
      </c>
      <c r="H9" s="15">
        <v>45865</v>
      </c>
      <c r="I9" s="17">
        <v>19672128</v>
      </c>
      <c r="J9" s="9">
        <v>1</v>
      </c>
      <c r="K9" s="9">
        <v>1</v>
      </c>
      <c r="L9" s="9">
        <v>0.24</v>
      </c>
      <c r="M9" s="9">
        <v>0.24</v>
      </c>
      <c r="N9" s="56"/>
      <c r="O9" s="56" t="s">
        <v>411</v>
      </c>
      <c r="P9" s="12" t="s">
        <v>45</v>
      </c>
      <c r="Q9" s="12" t="s">
        <v>99</v>
      </c>
      <c r="R9" s="12" t="s">
        <v>208</v>
      </c>
      <c r="S9" s="12" t="s">
        <v>309</v>
      </c>
    </row>
    <row r="10" spans="1:24" s="7" customFormat="1" ht="98" x14ac:dyDescent="0.45">
      <c r="A10" s="3">
        <v>8</v>
      </c>
      <c r="B10" s="14" t="s">
        <v>121</v>
      </c>
      <c r="C10" s="13" t="s">
        <v>134</v>
      </c>
      <c r="D10" s="14" t="s">
        <v>145</v>
      </c>
      <c r="E10" s="14" t="s">
        <v>112</v>
      </c>
      <c r="F10" s="43" t="s">
        <v>156</v>
      </c>
      <c r="G10" s="15">
        <v>44798</v>
      </c>
      <c r="H10" s="15">
        <v>45162</v>
      </c>
      <c r="I10" s="17">
        <v>12280800</v>
      </c>
      <c r="J10" s="9">
        <v>6.0499999999999998E-2</v>
      </c>
      <c r="K10" s="9">
        <v>6.0499999999999998E-2</v>
      </c>
      <c r="L10" s="9">
        <v>6.0499999999999998E-2</v>
      </c>
      <c r="M10" s="9">
        <v>6.0499999999999998E-2</v>
      </c>
      <c r="N10" s="78">
        <v>7425.6</v>
      </c>
      <c r="O10" s="78">
        <v>11538240</v>
      </c>
      <c r="P10" s="12" t="s">
        <v>45</v>
      </c>
      <c r="Q10" s="12" t="s">
        <v>99</v>
      </c>
      <c r="R10" s="13" t="s">
        <v>307</v>
      </c>
      <c r="S10" s="12" t="s">
        <v>310</v>
      </c>
    </row>
    <row r="11" spans="1:24" s="7" customFormat="1" ht="28" x14ac:dyDescent="0.45">
      <c r="A11" s="3">
        <v>9</v>
      </c>
      <c r="B11" s="14" t="s">
        <v>122</v>
      </c>
      <c r="C11" s="13" t="s">
        <v>135</v>
      </c>
      <c r="D11" s="14" t="s">
        <v>146</v>
      </c>
      <c r="E11" s="14" t="s">
        <v>112</v>
      </c>
      <c r="F11" s="43" t="s">
        <v>157</v>
      </c>
      <c r="G11" s="15">
        <v>44785</v>
      </c>
      <c r="H11" s="15">
        <v>45149</v>
      </c>
      <c r="I11" s="17">
        <v>49800685</v>
      </c>
      <c r="J11" s="9">
        <v>0.53</v>
      </c>
      <c r="K11" s="9">
        <v>0.53</v>
      </c>
      <c r="L11" s="9">
        <v>0.75</v>
      </c>
      <c r="M11" s="9">
        <v>0.75</v>
      </c>
      <c r="N11" s="56">
        <v>22263884</v>
      </c>
      <c r="O11" s="56">
        <v>27536801</v>
      </c>
      <c r="P11" s="12" t="s">
        <v>45</v>
      </c>
      <c r="Q11" s="12" t="s">
        <v>99</v>
      </c>
      <c r="R11" s="12" t="s">
        <v>208</v>
      </c>
      <c r="S11" s="12" t="s">
        <v>309</v>
      </c>
    </row>
    <row r="12" spans="1:24" s="7" customFormat="1" ht="28" x14ac:dyDescent="0.45">
      <c r="A12" s="3">
        <v>10</v>
      </c>
      <c r="B12" s="14" t="s">
        <v>123</v>
      </c>
      <c r="C12" s="13" t="s">
        <v>136</v>
      </c>
      <c r="D12" s="14" t="s">
        <v>167</v>
      </c>
      <c r="E12" s="14" t="s">
        <v>112</v>
      </c>
      <c r="F12" s="43" t="s">
        <v>158</v>
      </c>
      <c r="G12" s="15">
        <v>44785</v>
      </c>
      <c r="H12" s="15">
        <v>45149</v>
      </c>
      <c r="I12" s="17">
        <v>47905830</v>
      </c>
      <c r="J12" s="9">
        <v>0.8</v>
      </c>
      <c r="K12" s="9">
        <v>0.8</v>
      </c>
      <c r="L12" s="57">
        <v>0.67</v>
      </c>
      <c r="M12" s="57">
        <v>0.67</v>
      </c>
      <c r="N12" s="56">
        <v>32357000</v>
      </c>
      <c r="O12" s="56">
        <v>15548830</v>
      </c>
      <c r="P12" s="12" t="s">
        <v>45</v>
      </c>
      <c r="Q12" s="12" t="s">
        <v>99</v>
      </c>
      <c r="R12" s="12" t="s">
        <v>208</v>
      </c>
      <c r="S12" s="12" t="s">
        <v>309</v>
      </c>
    </row>
    <row r="13" spans="1:24" s="7" customFormat="1" ht="42" x14ac:dyDescent="0.45">
      <c r="A13" s="3">
        <v>11</v>
      </c>
      <c r="B13" s="14" t="s">
        <v>124</v>
      </c>
      <c r="C13" s="13" t="s">
        <v>137</v>
      </c>
      <c r="D13" s="14" t="s">
        <v>147</v>
      </c>
      <c r="E13" s="14" t="s">
        <v>112</v>
      </c>
      <c r="F13" s="43" t="s">
        <v>159</v>
      </c>
      <c r="G13" s="15">
        <v>44789</v>
      </c>
      <c r="H13" s="15">
        <v>45884</v>
      </c>
      <c r="I13" s="17">
        <v>25373775</v>
      </c>
      <c r="J13" s="9">
        <v>1</v>
      </c>
      <c r="K13" s="9">
        <v>1</v>
      </c>
      <c r="L13" s="9">
        <v>0.23</v>
      </c>
      <c r="M13" s="9">
        <v>0.23</v>
      </c>
      <c r="N13" s="56">
        <v>25373775</v>
      </c>
      <c r="O13" s="56" t="s">
        <v>412</v>
      </c>
      <c r="P13" s="12" t="s">
        <v>45</v>
      </c>
      <c r="Q13" s="12" t="s">
        <v>99</v>
      </c>
      <c r="R13" s="12" t="s">
        <v>208</v>
      </c>
      <c r="S13" s="12" t="s">
        <v>309</v>
      </c>
    </row>
    <row r="14" spans="1:24" s="7" customFormat="1" ht="28" x14ac:dyDescent="0.45">
      <c r="A14" s="3">
        <v>12</v>
      </c>
      <c r="B14" s="14" t="s">
        <v>125</v>
      </c>
      <c r="C14" s="13" t="s">
        <v>138</v>
      </c>
      <c r="D14" s="14" t="s">
        <v>148</v>
      </c>
      <c r="E14" s="14" t="s">
        <v>150</v>
      </c>
      <c r="F14" s="43" t="s">
        <v>160</v>
      </c>
      <c r="G14" s="15">
        <v>44825</v>
      </c>
      <c r="H14" s="15">
        <v>45189</v>
      </c>
      <c r="I14" s="16">
        <v>20560344</v>
      </c>
      <c r="J14" s="9">
        <v>1</v>
      </c>
      <c r="K14" s="9">
        <v>1</v>
      </c>
      <c r="L14" s="9">
        <v>0.6</v>
      </c>
      <c r="M14" s="9">
        <v>0.6</v>
      </c>
      <c r="N14" s="56">
        <v>20560344</v>
      </c>
      <c r="O14" s="56" t="s">
        <v>412</v>
      </c>
      <c r="P14" s="12" t="s">
        <v>45</v>
      </c>
      <c r="Q14" s="12" t="s">
        <v>99</v>
      </c>
      <c r="R14" s="12" t="s">
        <v>208</v>
      </c>
      <c r="S14" s="12" t="s">
        <v>309</v>
      </c>
    </row>
    <row r="15" spans="1:24" s="7" customFormat="1" ht="42" x14ac:dyDescent="0.45">
      <c r="A15" s="3">
        <v>13</v>
      </c>
      <c r="B15" s="14" t="s">
        <v>126</v>
      </c>
      <c r="C15" s="13" t="s">
        <v>139</v>
      </c>
      <c r="D15" s="14" t="s">
        <v>149</v>
      </c>
      <c r="E15" s="14" t="s">
        <v>112</v>
      </c>
      <c r="F15" s="43" t="s">
        <v>161</v>
      </c>
      <c r="G15" s="15">
        <v>44825</v>
      </c>
      <c r="H15" s="15">
        <v>45189</v>
      </c>
      <c r="I15" s="16">
        <v>15132000</v>
      </c>
      <c r="J15" s="9">
        <v>0.16</v>
      </c>
      <c r="K15" s="9">
        <v>0.1057</v>
      </c>
      <c r="L15" s="9">
        <v>0.61</v>
      </c>
      <c r="M15" s="9">
        <v>0.61</v>
      </c>
      <c r="N15" s="56">
        <v>1600000</v>
      </c>
      <c r="O15" s="56">
        <v>13536000</v>
      </c>
      <c r="P15" s="12" t="s">
        <v>14</v>
      </c>
      <c r="Q15" s="12" t="s">
        <v>99</v>
      </c>
      <c r="R15" s="12" t="s">
        <v>108</v>
      </c>
      <c r="S15" s="13" t="s">
        <v>19</v>
      </c>
    </row>
    <row r="16" spans="1:24" s="7" customFormat="1" ht="28" x14ac:dyDescent="0.45">
      <c r="A16" s="3">
        <v>14</v>
      </c>
      <c r="B16" s="14" t="s">
        <v>170</v>
      </c>
      <c r="C16" s="13" t="s">
        <v>171</v>
      </c>
      <c r="D16" s="14" t="s">
        <v>172</v>
      </c>
      <c r="E16" s="14" t="s">
        <v>112</v>
      </c>
      <c r="F16" s="43" t="s">
        <v>173</v>
      </c>
      <c r="G16" s="15">
        <v>44896</v>
      </c>
      <c r="H16" s="15">
        <v>45291</v>
      </c>
      <c r="I16" s="16">
        <v>11578450</v>
      </c>
      <c r="J16" s="9">
        <v>0.37880000000000003</v>
      </c>
      <c r="K16" s="9">
        <v>0.37880000000000003</v>
      </c>
      <c r="L16" s="9">
        <v>0.40260000000000001</v>
      </c>
      <c r="M16" s="9">
        <v>0.40260000000000001</v>
      </c>
      <c r="N16" s="59">
        <v>4453250</v>
      </c>
      <c r="O16" s="59">
        <v>7125200</v>
      </c>
      <c r="P16" s="12" t="s">
        <v>14</v>
      </c>
      <c r="Q16" s="12" t="s">
        <v>99</v>
      </c>
      <c r="R16" s="12" t="s">
        <v>108</v>
      </c>
      <c r="S16" s="13" t="s">
        <v>19</v>
      </c>
    </row>
    <row r="17" spans="1:19" s="7" customFormat="1" ht="28" x14ac:dyDescent="0.45">
      <c r="A17" s="3">
        <v>15</v>
      </c>
      <c r="B17" s="14" t="s">
        <v>176</v>
      </c>
      <c r="C17" s="13" t="s">
        <v>174</v>
      </c>
      <c r="D17" s="14" t="s">
        <v>148</v>
      </c>
      <c r="E17" s="14" t="s">
        <v>113</v>
      </c>
      <c r="F17" s="43" t="s">
        <v>175</v>
      </c>
      <c r="G17" s="15">
        <v>44916</v>
      </c>
      <c r="H17" s="15">
        <v>45281</v>
      </c>
      <c r="I17" s="16">
        <v>19834857</v>
      </c>
      <c r="J17" s="9">
        <v>1</v>
      </c>
      <c r="K17" s="9">
        <v>1</v>
      </c>
      <c r="L17" s="9">
        <v>0.35</v>
      </c>
      <c r="M17" s="9">
        <v>0.35</v>
      </c>
      <c r="N17" s="56">
        <v>19834857</v>
      </c>
      <c r="O17" s="56" t="s">
        <v>412</v>
      </c>
      <c r="P17" s="12" t="s">
        <v>45</v>
      </c>
      <c r="Q17" s="12" t="s">
        <v>99</v>
      </c>
      <c r="R17" s="12" t="s">
        <v>208</v>
      </c>
      <c r="S17" s="12" t="s">
        <v>309</v>
      </c>
    </row>
    <row r="18" spans="1:19" s="7" customFormat="1" ht="28" x14ac:dyDescent="0.45">
      <c r="A18" s="3">
        <v>16</v>
      </c>
      <c r="B18" s="14" t="s">
        <v>178</v>
      </c>
      <c r="C18" s="13" t="s">
        <v>177</v>
      </c>
      <c r="D18" s="54" t="s">
        <v>144</v>
      </c>
      <c r="E18" s="25" t="s">
        <v>113</v>
      </c>
      <c r="F18" s="44" t="s">
        <v>179</v>
      </c>
      <c r="G18" s="15">
        <v>44916</v>
      </c>
      <c r="H18" s="15">
        <v>45272</v>
      </c>
      <c r="I18" s="16">
        <v>1071000</v>
      </c>
      <c r="J18" s="9">
        <v>1</v>
      </c>
      <c r="K18" s="9">
        <v>1</v>
      </c>
      <c r="L18" s="9">
        <v>0.46</v>
      </c>
      <c r="M18" s="9">
        <v>0.46</v>
      </c>
      <c r="N18" s="56">
        <v>1071000</v>
      </c>
      <c r="O18" s="56" t="s">
        <v>412</v>
      </c>
      <c r="P18" s="12" t="s">
        <v>45</v>
      </c>
      <c r="Q18" s="12" t="s">
        <v>99</v>
      </c>
      <c r="R18" s="12" t="s">
        <v>208</v>
      </c>
      <c r="S18" s="12" t="s">
        <v>309</v>
      </c>
    </row>
    <row r="19" spans="1:19" s="7" customFormat="1" ht="28" x14ac:dyDescent="0.45">
      <c r="A19" s="3">
        <v>17</v>
      </c>
      <c r="B19" s="14" t="s">
        <v>198</v>
      </c>
      <c r="C19" s="13" t="s">
        <v>129</v>
      </c>
      <c r="D19" s="14">
        <v>830017209</v>
      </c>
      <c r="E19" s="14" t="s">
        <v>112</v>
      </c>
      <c r="F19" s="44" t="s">
        <v>204</v>
      </c>
      <c r="G19" s="15">
        <v>44927</v>
      </c>
      <c r="H19" s="15">
        <v>45291</v>
      </c>
      <c r="I19" s="16">
        <v>39637505</v>
      </c>
      <c r="J19" s="9">
        <v>1</v>
      </c>
      <c r="K19" s="9">
        <v>1</v>
      </c>
      <c r="L19" s="9">
        <v>0.32</v>
      </c>
      <c r="M19" s="9">
        <v>0.32</v>
      </c>
      <c r="N19" s="56"/>
      <c r="O19" s="56"/>
      <c r="P19" s="12" t="s">
        <v>14</v>
      </c>
      <c r="Q19" s="12" t="s">
        <v>99</v>
      </c>
      <c r="R19" s="12" t="s">
        <v>208</v>
      </c>
      <c r="S19" s="12" t="s">
        <v>309</v>
      </c>
    </row>
    <row r="20" spans="1:19" s="24" customFormat="1" ht="18.5" x14ac:dyDescent="0.45">
      <c r="A20" s="68" t="s">
        <v>72</v>
      </c>
      <c r="B20" s="94" t="s">
        <v>386</v>
      </c>
      <c r="C20" s="94"/>
      <c r="D20" s="94"/>
      <c r="E20" s="19"/>
      <c r="F20" s="45"/>
      <c r="G20" s="21"/>
      <c r="H20" s="21"/>
      <c r="I20" s="22"/>
      <c r="J20" s="23"/>
      <c r="K20" s="23"/>
      <c r="L20" s="23"/>
      <c r="M20" s="23"/>
      <c r="N20" s="53"/>
      <c r="O20" s="53"/>
      <c r="P20" s="20"/>
      <c r="Q20" s="20"/>
      <c r="R20" s="20"/>
      <c r="S20" s="20"/>
    </row>
    <row r="21" spans="1:19" s="24" customFormat="1" ht="18.5" x14ac:dyDescent="0.45">
      <c r="A21" s="46" t="s">
        <v>73</v>
      </c>
      <c r="B21" s="93" t="s">
        <v>169</v>
      </c>
      <c r="C21" s="93"/>
      <c r="D21" s="93"/>
      <c r="E21" s="19"/>
      <c r="F21" s="45"/>
      <c r="G21" s="21"/>
      <c r="H21" s="21"/>
      <c r="I21" s="22"/>
      <c r="J21" s="23"/>
      <c r="K21" s="23"/>
      <c r="L21" s="23"/>
      <c r="M21" s="23"/>
      <c r="N21" s="53"/>
      <c r="O21" s="53"/>
      <c r="P21" s="20"/>
      <c r="Q21" s="20"/>
      <c r="R21" s="20"/>
      <c r="S21" s="20"/>
    </row>
    <row r="22" spans="1:19" s="24" customFormat="1" ht="18.5" x14ac:dyDescent="0.45">
      <c r="A22" s="47" t="s">
        <v>74</v>
      </c>
      <c r="B22" s="95" t="s">
        <v>313</v>
      </c>
      <c r="C22" s="93"/>
      <c r="D22" s="93"/>
      <c r="E22" s="19"/>
      <c r="F22" s="45"/>
      <c r="G22" s="21"/>
      <c r="H22" s="21"/>
      <c r="I22" s="22"/>
      <c r="J22" s="23"/>
      <c r="K22" s="23"/>
      <c r="L22" s="23"/>
      <c r="M22" s="23"/>
      <c r="N22" s="53"/>
      <c r="O22" s="53"/>
      <c r="P22" s="20"/>
      <c r="Q22" s="20"/>
      <c r="R22" s="20"/>
      <c r="S22" s="20"/>
    </row>
    <row r="23" spans="1:19" s="24" customFormat="1" ht="18.75" customHeight="1" x14ac:dyDescent="0.45">
      <c r="A23" s="47" t="s">
        <v>314</v>
      </c>
      <c r="B23" s="96" t="s">
        <v>312</v>
      </c>
      <c r="C23" s="97"/>
      <c r="D23" s="98"/>
      <c r="E23" s="19"/>
      <c r="F23" s="45"/>
      <c r="G23" s="21"/>
      <c r="H23" s="21"/>
      <c r="I23" s="22"/>
      <c r="J23" s="23"/>
      <c r="K23" s="23"/>
      <c r="L23" s="23"/>
      <c r="M23" s="23"/>
      <c r="N23" s="53"/>
      <c r="O23" s="53"/>
      <c r="P23" s="20"/>
      <c r="Q23" s="20"/>
      <c r="R23" s="20"/>
      <c r="S23" s="20"/>
    </row>
    <row r="24" spans="1:19" s="24" customFormat="1" ht="18.5" x14ac:dyDescent="0.45">
      <c r="A24" s="46" t="s">
        <v>75</v>
      </c>
      <c r="B24" s="93" t="s">
        <v>196</v>
      </c>
      <c r="C24" s="93"/>
      <c r="D24" s="93"/>
      <c r="E24" s="19"/>
      <c r="F24" s="45"/>
      <c r="G24" s="21"/>
      <c r="H24" s="21"/>
      <c r="I24" s="22"/>
      <c r="J24" s="23"/>
      <c r="K24" s="23"/>
      <c r="L24" s="23"/>
      <c r="M24" s="23"/>
      <c r="N24" s="53"/>
      <c r="O24" s="53"/>
      <c r="P24" s="20"/>
      <c r="Q24" s="20"/>
      <c r="R24" s="20"/>
      <c r="S24" s="20"/>
    </row>
    <row r="25" spans="1:19" s="24" customFormat="1" ht="18.5" x14ac:dyDescent="0.45">
      <c r="A25" s="46" t="s">
        <v>76</v>
      </c>
      <c r="B25" s="92">
        <v>45054</v>
      </c>
      <c r="C25" s="93"/>
      <c r="D25" s="93"/>
      <c r="E25" s="19"/>
      <c r="F25" s="45"/>
      <c r="G25" s="21"/>
      <c r="H25" s="21"/>
      <c r="I25" s="22"/>
      <c r="J25" s="23"/>
      <c r="K25" s="23"/>
      <c r="L25" s="23"/>
      <c r="M25" s="23"/>
      <c r="N25" s="53"/>
      <c r="O25" s="53"/>
      <c r="P25" s="20"/>
      <c r="Q25" s="20"/>
      <c r="R25" s="20"/>
      <c r="S25" s="20"/>
    </row>
  </sheetData>
  <autoFilter ref="A2:S25" xr:uid="{DD9C1081-369C-466D-865F-996E72C24C32}"/>
  <mergeCells count="7">
    <mergeCell ref="B25:D25"/>
    <mergeCell ref="A1:W1"/>
    <mergeCell ref="B20:D20"/>
    <mergeCell ref="B21:D21"/>
    <mergeCell ref="B22:D22"/>
    <mergeCell ref="B24:D24"/>
    <mergeCell ref="B23:D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EF7B-D6F1-4F32-9901-D0E71911B51D}">
  <dimension ref="A1:X13"/>
  <sheetViews>
    <sheetView zoomScale="70" zoomScaleNormal="70" workbookViewId="0">
      <selection activeCell="N8" sqref="N8"/>
    </sheetView>
  </sheetViews>
  <sheetFormatPr baseColWidth="10" defaultColWidth="22.81640625" defaultRowHeight="14.5" x14ac:dyDescent="0.35"/>
  <cols>
    <col min="1" max="1" width="25.26953125" customWidth="1"/>
    <col min="2" max="2" width="34.7265625" customWidth="1"/>
    <col min="3" max="3" width="44.453125" customWidth="1"/>
    <col min="6" max="6" width="69.453125" customWidth="1"/>
    <col min="16" max="19" width="39.453125" customWidth="1"/>
  </cols>
  <sheetData>
    <row r="1" spans="1:24" s="27" customFormat="1" ht="157.5" customHeight="1" x14ac:dyDescent="0.45">
      <c r="A1" s="84"/>
      <c r="B1" s="84"/>
      <c r="C1" s="84"/>
      <c r="D1" s="84"/>
      <c r="E1" s="84"/>
      <c r="F1" s="84"/>
      <c r="G1" s="84"/>
      <c r="H1" s="84"/>
      <c r="I1" s="84"/>
      <c r="J1" s="84"/>
      <c r="K1" s="84"/>
      <c r="L1" s="84"/>
      <c r="M1" s="84"/>
      <c r="N1" s="84"/>
      <c r="O1" s="84"/>
      <c r="P1" s="85"/>
      <c r="Q1" s="85"/>
      <c r="R1" s="84"/>
      <c r="S1" s="84"/>
      <c r="T1" s="84"/>
      <c r="U1" s="84"/>
      <c r="V1" s="84"/>
      <c r="W1" s="84"/>
      <c r="X1" s="26"/>
    </row>
    <row r="2" spans="1:24" s="69" customFormat="1" ht="120" customHeight="1" x14ac:dyDescent="0.35">
      <c r="A2" s="10" t="s">
        <v>0</v>
      </c>
      <c r="B2" s="4" t="s">
        <v>406</v>
      </c>
      <c r="C2" s="3" t="s">
        <v>1</v>
      </c>
      <c r="D2" s="3" t="s">
        <v>2</v>
      </c>
      <c r="E2" s="4" t="s">
        <v>4</v>
      </c>
      <c r="F2" s="4" t="s">
        <v>5</v>
      </c>
      <c r="G2" s="4" t="s">
        <v>80</v>
      </c>
      <c r="H2" s="4" t="s">
        <v>114</v>
      </c>
      <c r="I2" s="4" t="s">
        <v>168</v>
      </c>
      <c r="J2" s="5" t="s">
        <v>7</v>
      </c>
      <c r="K2" s="5" t="s">
        <v>8</v>
      </c>
      <c r="L2" s="5" t="s">
        <v>9</v>
      </c>
      <c r="M2" s="5" t="s">
        <v>10</v>
      </c>
      <c r="N2" s="50" t="s">
        <v>97</v>
      </c>
      <c r="O2" s="50" t="s">
        <v>98</v>
      </c>
      <c r="P2" s="2" t="s">
        <v>101</v>
      </c>
      <c r="Q2" s="4" t="s">
        <v>12</v>
      </c>
      <c r="R2" s="4" t="s">
        <v>103</v>
      </c>
      <c r="S2" s="4" t="s">
        <v>13</v>
      </c>
    </row>
    <row r="3" spans="1:24" s="7" customFormat="1" ht="56" x14ac:dyDescent="0.45">
      <c r="A3" s="3">
        <v>1</v>
      </c>
      <c r="B3" s="14" t="s">
        <v>387</v>
      </c>
      <c r="C3" s="13" t="s">
        <v>392</v>
      </c>
      <c r="D3" s="14">
        <v>830122983</v>
      </c>
      <c r="E3" s="14" t="s">
        <v>397</v>
      </c>
      <c r="F3" s="44" t="s">
        <v>398</v>
      </c>
      <c r="G3" s="15">
        <v>45033</v>
      </c>
      <c r="H3" s="15">
        <v>45406</v>
      </c>
      <c r="I3" s="16">
        <v>32950376</v>
      </c>
      <c r="J3" s="9">
        <v>0</v>
      </c>
      <c r="K3" s="9">
        <v>0</v>
      </c>
      <c r="L3" s="9">
        <v>0</v>
      </c>
      <c r="M3" s="9">
        <v>0</v>
      </c>
      <c r="N3" s="78">
        <v>0</v>
      </c>
      <c r="O3" s="78">
        <v>32950376</v>
      </c>
      <c r="P3" s="12" t="s">
        <v>14</v>
      </c>
      <c r="Q3" s="12" t="s">
        <v>99</v>
      </c>
      <c r="R3" s="12" t="s">
        <v>206</v>
      </c>
      <c r="S3" s="12" t="s">
        <v>207</v>
      </c>
    </row>
    <row r="4" spans="1:24" s="7" customFormat="1" ht="28" x14ac:dyDescent="0.45">
      <c r="A4" s="3">
        <v>2</v>
      </c>
      <c r="B4" s="14" t="s">
        <v>388</v>
      </c>
      <c r="C4" s="13" t="s">
        <v>393</v>
      </c>
      <c r="D4" s="14">
        <v>860067479</v>
      </c>
      <c r="E4" s="14" t="s">
        <v>397</v>
      </c>
      <c r="F4" s="44" t="s">
        <v>399</v>
      </c>
      <c r="G4" s="15">
        <v>45037</v>
      </c>
      <c r="H4" s="15">
        <v>45230</v>
      </c>
      <c r="I4" s="16">
        <v>168614438.25</v>
      </c>
      <c r="J4" s="9">
        <v>0</v>
      </c>
      <c r="K4" s="9">
        <v>0</v>
      </c>
      <c r="L4" s="9">
        <v>0</v>
      </c>
      <c r="M4" s="9">
        <v>0</v>
      </c>
      <c r="N4" s="56">
        <v>0</v>
      </c>
      <c r="O4" s="56">
        <v>168614438.25</v>
      </c>
      <c r="P4" s="12" t="s">
        <v>14</v>
      </c>
      <c r="Q4" s="12" t="s">
        <v>99</v>
      </c>
      <c r="R4" s="12" t="s">
        <v>71</v>
      </c>
      <c r="S4" s="13" t="s">
        <v>19</v>
      </c>
    </row>
    <row r="5" spans="1:24" s="7" customFormat="1" ht="28" x14ac:dyDescent="0.45">
      <c r="A5" s="3">
        <v>3</v>
      </c>
      <c r="B5" s="14" t="s">
        <v>389</v>
      </c>
      <c r="C5" s="13" t="s">
        <v>394</v>
      </c>
      <c r="D5" s="14">
        <v>900120053</v>
      </c>
      <c r="E5" s="14" t="s">
        <v>397</v>
      </c>
      <c r="F5" s="44" t="s">
        <v>400</v>
      </c>
      <c r="G5" s="15">
        <v>45037</v>
      </c>
      <c r="H5" s="15">
        <v>45230</v>
      </c>
      <c r="I5" s="16">
        <v>18344870.329999998</v>
      </c>
      <c r="J5" s="9">
        <v>0</v>
      </c>
      <c r="K5" s="9">
        <v>0</v>
      </c>
      <c r="L5" s="9">
        <v>0</v>
      </c>
      <c r="M5" s="9">
        <v>0</v>
      </c>
      <c r="N5" s="56">
        <v>0</v>
      </c>
      <c r="O5" s="56">
        <v>18344870.329999998</v>
      </c>
      <c r="P5" s="12" t="s">
        <v>14</v>
      </c>
      <c r="Q5" s="12" t="s">
        <v>99</v>
      </c>
      <c r="R5" s="12" t="s">
        <v>71</v>
      </c>
      <c r="S5" s="13" t="s">
        <v>19</v>
      </c>
    </row>
    <row r="6" spans="1:24" s="7" customFormat="1" ht="18.5" x14ac:dyDescent="0.45">
      <c r="A6" s="3">
        <v>4</v>
      </c>
      <c r="B6" s="14" t="s">
        <v>390</v>
      </c>
      <c r="C6" s="13" t="s">
        <v>395</v>
      </c>
      <c r="D6" s="14">
        <v>900019737</v>
      </c>
      <c r="E6" s="14" t="s">
        <v>397</v>
      </c>
      <c r="F6" s="44" t="s">
        <v>401</v>
      </c>
      <c r="G6" s="15">
        <v>45037</v>
      </c>
      <c r="H6" s="15">
        <v>45061</v>
      </c>
      <c r="I6" s="16">
        <v>1611290</v>
      </c>
      <c r="J6" s="9">
        <v>0</v>
      </c>
      <c r="K6" s="9">
        <v>0</v>
      </c>
      <c r="L6" s="9">
        <v>0</v>
      </c>
      <c r="M6" s="9">
        <v>0</v>
      </c>
      <c r="N6" s="56">
        <v>0</v>
      </c>
      <c r="O6" s="56">
        <v>1611290</v>
      </c>
      <c r="P6" s="12" t="s">
        <v>14</v>
      </c>
      <c r="Q6" s="12" t="s">
        <v>99</v>
      </c>
      <c r="R6" s="12" t="s">
        <v>71</v>
      </c>
      <c r="S6" s="13" t="s">
        <v>19</v>
      </c>
    </row>
    <row r="7" spans="1:24" s="7" customFormat="1" ht="18.5" x14ac:dyDescent="0.45">
      <c r="A7" s="3">
        <v>5</v>
      </c>
      <c r="B7" s="14" t="s">
        <v>391</v>
      </c>
      <c r="C7" s="13" t="s">
        <v>396</v>
      </c>
      <c r="D7" s="14">
        <v>900240753</v>
      </c>
      <c r="E7" s="14" t="s">
        <v>397</v>
      </c>
      <c r="F7" s="44" t="s">
        <v>402</v>
      </c>
      <c r="G7" s="15">
        <v>45037</v>
      </c>
      <c r="H7" s="15">
        <v>45230</v>
      </c>
      <c r="I7" s="16">
        <v>20255232.59</v>
      </c>
      <c r="J7" s="9">
        <v>0</v>
      </c>
      <c r="K7" s="9">
        <v>0</v>
      </c>
      <c r="L7" s="9">
        <v>0</v>
      </c>
      <c r="M7" s="9">
        <v>0</v>
      </c>
      <c r="N7" s="56">
        <v>0</v>
      </c>
      <c r="O7" s="56">
        <v>20255232.59</v>
      </c>
      <c r="P7" s="12" t="s">
        <v>14</v>
      </c>
      <c r="Q7" s="12" t="s">
        <v>99</v>
      </c>
      <c r="R7" s="12" t="s">
        <v>71</v>
      </c>
      <c r="S7" s="13" t="s">
        <v>19</v>
      </c>
    </row>
    <row r="8" spans="1:24" s="24" customFormat="1" ht="18.5" x14ac:dyDescent="0.45">
      <c r="A8" s="68" t="s">
        <v>72</v>
      </c>
      <c r="B8" s="94" t="s">
        <v>403</v>
      </c>
      <c r="C8" s="94"/>
      <c r="D8" s="94"/>
      <c r="E8" s="19"/>
      <c r="F8" s="45"/>
      <c r="G8" s="21"/>
      <c r="H8" s="21"/>
      <c r="I8" s="22"/>
      <c r="J8" s="23"/>
      <c r="K8" s="23"/>
      <c r="L8" s="23"/>
      <c r="M8" s="23"/>
      <c r="N8" s="53"/>
      <c r="O8" s="53"/>
      <c r="P8" s="20"/>
      <c r="Q8" s="20"/>
      <c r="R8" s="20"/>
      <c r="S8" s="20"/>
    </row>
    <row r="9" spans="1:24" s="24" customFormat="1" ht="18.5" x14ac:dyDescent="0.45">
      <c r="A9" s="46" t="s">
        <v>73</v>
      </c>
      <c r="B9" s="93" t="s">
        <v>169</v>
      </c>
      <c r="C9" s="93"/>
      <c r="D9" s="93"/>
      <c r="E9" s="19"/>
      <c r="F9" s="45"/>
      <c r="G9" s="21"/>
      <c r="H9" s="21"/>
      <c r="I9" s="22"/>
      <c r="J9" s="23"/>
      <c r="K9" s="23"/>
      <c r="L9" s="23"/>
      <c r="M9" s="23"/>
      <c r="N9" s="53"/>
      <c r="O9" s="53"/>
      <c r="P9" s="20"/>
      <c r="Q9" s="20"/>
      <c r="R9" s="20"/>
      <c r="S9" s="20"/>
    </row>
    <row r="10" spans="1:24" s="24" customFormat="1" ht="18.5" x14ac:dyDescent="0.45">
      <c r="A10" s="47" t="s">
        <v>74</v>
      </c>
      <c r="B10" s="95" t="s">
        <v>313</v>
      </c>
      <c r="C10" s="93"/>
      <c r="D10" s="93"/>
      <c r="E10" s="19"/>
      <c r="F10" s="45"/>
      <c r="G10" s="21"/>
      <c r="H10" s="21"/>
      <c r="I10" s="22"/>
      <c r="J10" s="23"/>
      <c r="K10" s="23"/>
      <c r="L10" s="23"/>
      <c r="M10" s="23"/>
      <c r="N10" s="53"/>
      <c r="O10" s="53"/>
      <c r="P10" s="20"/>
      <c r="Q10" s="20"/>
      <c r="R10" s="20"/>
      <c r="S10" s="20"/>
    </row>
    <row r="11" spans="1:24" s="24" customFormat="1" ht="18.75" customHeight="1" x14ac:dyDescent="0.45">
      <c r="A11" s="47" t="s">
        <v>314</v>
      </c>
      <c r="B11" s="96" t="s">
        <v>312</v>
      </c>
      <c r="C11" s="97"/>
      <c r="D11" s="98"/>
      <c r="E11" s="19"/>
      <c r="F11" s="45"/>
      <c r="G11" s="21"/>
      <c r="H11" s="21"/>
      <c r="I11" s="22"/>
      <c r="J11" s="23"/>
      <c r="K11" s="23"/>
      <c r="L11" s="23"/>
      <c r="M11" s="23"/>
      <c r="N11" s="53"/>
      <c r="O11" s="53"/>
      <c r="P11" s="20"/>
      <c r="Q11" s="20"/>
      <c r="R11" s="20"/>
      <c r="S11" s="20"/>
    </row>
    <row r="12" spans="1:24" s="24" customFormat="1" ht="18.5" x14ac:dyDescent="0.45">
      <c r="A12" s="46" t="s">
        <v>75</v>
      </c>
      <c r="B12" s="93" t="s">
        <v>196</v>
      </c>
      <c r="C12" s="93"/>
      <c r="D12" s="93"/>
      <c r="E12" s="19"/>
      <c r="F12" s="45"/>
      <c r="G12" s="21"/>
      <c r="H12" s="21"/>
      <c r="I12" s="22"/>
      <c r="J12" s="23"/>
      <c r="K12" s="23"/>
      <c r="L12" s="23"/>
      <c r="M12" s="23"/>
      <c r="N12" s="53"/>
      <c r="O12" s="53"/>
      <c r="P12" s="20"/>
      <c r="Q12" s="20"/>
      <c r="R12" s="20"/>
      <c r="S12" s="20"/>
    </row>
    <row r="13" spans="1:24" s="24" customFormat="1" ht="18.5" x14ac:dyDescent="0.45">
      <c r="A13" s="46" t="s">
        <v>76</v>
      </c>
      <c r="B13" s="92">
        <v>45054</v>
      </c>
      <c r="C13" s="93"/>
      <c r="D13" s="93"/>
      <c r="E13" s="19"/>
      <c r="F13" s="45"/>
      <c r="G13" s="21"/>
      <c r="H13" s="21"/>
      <c r="I13" s="22"/>
      <c r="J13" s="23"/>
      <c r="K13" s="23"/>
      <c r="L13" s="23"/>
      <c r="M13" s="23"/>
      <c r="N13" s="53"/>
      <c r="O13" s="53"/>
      <c r="P13" s="20"/>
      <c r="Q13" s="20"/>
      <c r="R13" s="20"/>
      <c r="S13" s="20"/>
    </row>
  </sheetData>
  <mergeCells count="7">
    <mergeCell ref="B13:D13"/>
    <mergeCell ref="A1:W1"/>
    <mergeCell ref="B8:D8"/>
    <mergeCell ref="B9:D9"/>
    <mergeCell ref="B10:D10"/>
    <mergeCell ref="B11:D11"/>
    <mergeCell ref="B12:D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MANUAL 44-MANUAL 26</vt:lpstr>
      <vt:lpstr>ÓRDENES DE SERVICIO</vt:lpstr>
      <vt:lpstr>ÓRDENES DE COMPRA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Castro Aparicio</dc:creator>
  <cp:lastModifiedBy>Jenny Isabel González Cantillo</cp:lastModifiedBy>
  <cp:lastPrinted>2023-01-03T17:14:23Z</cp:lastPrinted>
  <dcterms:created xsi:type="dcterms:W3CDTF">2022-07-01T21:27:20Z</dcterms:created>
  <dcterms:modified xsi:type="dcterms:W3CDTF">2023-05-15T15:38:03Z</dcterms:modified>
</cp:coreProperties>
</file>