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Documentos\Piezas 2021\Página Web\Gestión Humana\"/>
    </mc:Choice>
  </mc:AlternateContent>
  <bookViews>
    <workbookView xWindow="-120" yWindow="-120" windowWidth="29040" windowHeight="15840"/>
  </bookViews>
  <sheets>
    <sheet name="HISTORICO DE CONTRATACIÓN 2017" sheetId="1" r:id="rId1"/>
  </sheets>
  <definedNames>
    <definedName name="_xlnm._FilterDatabase" localSheetId="0" hidden="1">'HISTORICO DE CONTRATACIÓN 2017'!$C$3:$K$42</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23" i="1" l="1"/>
  <c r="K122" i="1"/>
  <c r="K121" i="1"/>
  <c r="K120" i="1"/>
  <c r="K119" i="1"/>
  <c r="K118" i="1"/>
  <c r="K117" i="1"/>
  <c r="K116" i="1"/>
  <c r="K115" i="1"/>
  <c r="K114" i="1"/>
  <c r="K113" i="1"/>
  <c r="K112" i="1"/>
  <c r="K111" i="1"/>
  <c r="K110" i="1"/>
  <c r="K109" i="1"/>
  <c r="K91" i="1" l="1"/>
  <c r="K87" i="1"/>
  <c r="K85" i="1"/>
</calcChain>
</file>

<file path=xl/sharedStrings.xml><?xml version="1.0" encoding="utf-8"?>
<sst xmlns="http://schemas.openxmlformats.org/spreadsheetml/2006/main" count="506" uniqueCount="370">
  <si>
    <t>OBJETO</t>
  </si>
  <si>
    <t>FECHA DE INICIO</t>
  </si>
  <si>
    <t>FECHA DE TERMINACIÓN</t>
  </si>
  <si>
    <t>FECHA DE TERMINACION CONTRATO CON ADICIONES</t>
  </si>
  <si>
    <t>VALOR CON ADICIONES</t>
  </si>
  <si>
    <t>CONTRATISTA: RAZON SOCIAL</t>
  </si>
  <si>
    <t>N° ORDEN DE SERVICIO</t>
  </si>
  <si>
    <t>FECHA DE EMISIÓN</t>
  </si>
  <si>
    <t>NEWNET S.A.</t>
  </si>
  <si>
    <t>VALOR DE LA ORDEN CON IVA</t>
  </si>
  <si>
    <t>SUCURSAL</t>
  </si>
  <si>
    <t>No.</t>
  </si>
  <si>
    <t xml:space="preserve">Nombre del documento: </t>
  </si>
  <si>
    <t xml:space="preserve">Área de entrega: </t>
  </si>
  <si>
    <t xml:space="preserve">Elaborado: </t>
  </si>
  <si>
    <t>Aprobado:</t>
  </si>
  <si>
    <t>Fecha de aprobación:</t>
  </si>
  <si>
    <t>DIRECCION GENERAL - ZONA CENTRO</t>
  </si>
  <si>
    <t>PROTECCION &amp; EXTINTORES LTDA.</t>
  </si>
  <si>
    <t>ZONA CARIBE</t>
  </si>
  <si>
    <t>ZONA PACÍFICO</t>
  </si>
  <si>
    <t>ZONA ANDINA</t>
  </si>
  <si>
    <t>CONJUNTO COMERCIAL ALMACENTRO P.H.</t>
  </si>
  <si>
    <t>DOMINA ENTREGA TOTAL S.A.S</t>
  </si>
  <si>
    <t>IMPLESEG S.A.S</t>
  </si>
  <si>
    <t>Gerencia de Recursos</t>
  </si>
  <si>
    <t>Jose Luis Franco Villalba - Analista Adminsitrativo Dirección General</t>
  </si>
  <si>
    <t>Adriana Reyes Pico - Gerente de Recursos</t>
  </si>
  <si>
    <t>ROAD AGENCY S.A.S.</t>
  </si>
  <si>
    <t>BIG PASS S.A.S.</t>
  </si>
  <si>
    <t>AIR COOL INGENIERIA S.A.S.</t>
  </si>
  <si>
    <t>OFIMARCAS S.A.S.</t>
  </si>
  <si>
    <t>INFORMATICA Y TECNOLOGIA STEFANINI S.A.</t>
  </si>
  <si>
    <t>GIGAS HOSTING COLOMBIA S.A.S.</t>
  </si>
  <si>
    <t>ACTITUD DIGITAL S.A.S.</t>
  </si>
  <si>
    <t>SALUD OCUPACIONAL SANITAS S.A.S.</t>
  </si>
  <si>
    <t>Contratar una empresa que nos preste el servicio de revision y re-certificacion de los puntos de anclaje, escaleras, línea de vida y barandas para cubrir todos los puntos controlando de esta manera lo que represente riesgo inminente de caída.</t>
  </si>
  <si>
    <t>CONCRESA INGENIEROS LTDA</t>
  </si>
  <si>
    <t>DISTRIBUIDOR EL CORTINERO S.A.S</t>
  </si>
  <si>
    <t>SEPPSA FUMIESPECIAL S.A.S.</t>
  </si>
  <si>
    <t>ARQUIAVALÚOS S.A.S.</t>
  </si>
  <si>
    <t>OS-001-2017</t>
  </si>
  <si>
    <t>OS-002-2017</t>
  </si>
  <si>
    <t>OS-003-2017</t>
  </si>
  <si>
    <t>OS-004-2017</t>
  </si>
  <si>
    <t>OS-005-2017</t>
  </si>
  <si>
    <t>OS-006-2017</t>
  </si>
  <si>
    <t>OS-007-2017</t>
  </si>
  <si>
    <t>OS-008-2017</t>
  </si>
  <si>
    <t>OS-009-2017</t>
  </si>
  <si>
    <t>OS-010-2017</t>
  </si>
  <si>
    <t>OS-011-2017</t>
  </si>
  <si>
    <t>OS-012-2017</t>
  </si>
  <si>
    <t>OS-013-2017</t>
  </si>
  <si>
    <t>OS-014-2017</t>
  </si>
  <si>
    <t>OS-015-2017</t>
  </si>
  <si>
    <t>OS-016-2017</t>
  </si>
  <si>
    <t>OS-017-2017</t>
  </si>
  <si>
    <t>OS-018-2017</t>
  </si>
  <si>
    <t>OS-019-2017</t>
  </si>
  <si>
    <t>OS-020-2017</t>
  </si>
  <si>
    <t>OS-021-2017</t>
  </si>
  <si>
    <t>OS-022-2017</t>
  </si>
  <si>
    <t>OS-023-2017</t>
  </si>
  <si>
    <t>OS-024-2017</t>
  </si>
  <si>
    <t>OS-025-2017</t>
  </si>
  <si>
    <t>OS-026-2017</t>
  </si>
  <si>
    <t>OS-027-2017</t>
  </si>
  <si>
    <t>OS-028-2017</t>
  </si>
  <si>
    <t>OS-029-2017</t>
  </si>
  <si>
    <t>OS-030-2017</t>
  </si>
  <si>
    <t>OS-031-2017</t>
  </si>
  <si>
    <t>OS-032-2017</t>
  </si>
  <si>
    <t>OS-033-2017</t>
  </si>
  <si>
    <t>OS-034-2017</t>
  </si>
  <si>
    <t>OS-035-2017</t>
  </si>
  <si>
    <t>OS-036-2017</t>
  </si>
  <si>
    <t>OS-037-2017</t>
  </si>
  <si>
    <t>OS-038-2017</t>
  </si>
  <si>
    <t>OS-039-2017</t>
  </si>
  <si>
    <t>OS-040-2017</t>
  </si>
  <si>
    <t>OS-041-2017</t>
  </si>
  <si>
    <t>OS-042-2017</t>
  </si>
  <si>
    <t>OS-043-2017</t>
  </si>
  <si>
    <t>OS-044-2017</t>
  </si>
  <si>
    <t>OS-045-2017</t>
  </si>
  <si>
    <t>OS-046-2017</t>
  </si>
  <si>
    <t>OS-047-2017</t>
  </si>
  <si>
    <t>OS-048-2017</t>
  </si>
  <si>
    <t>OS-049-2017</t>
  </si>
  <si>
    <t>OS-050-2017</t>
  </si>
  <si>
    <t>OS-051-2017</t>
  </si>
  <si>
    <t>OS-052-2017</t>
  </si>
  <si>
    <t>OS-053-2017</t>
  </si>
  <si>
    <t>OS-054-2017</t>
  </si>
  <si>
    <t>OS-055-2017</t>
  </si>
  <si>
    <t>OS-056-2017</t>
  </si>
  <si>
    <t>OS-057-2017</t>
  </si>
  <si>
    <t>OS-058-2017</t>
  </si>
  <si>
    <t>OS-059-2017</t>
  </si>
  <si>
    <t>OS-060-2017</t>
  </si>
  <si>
    <t>OS-061-2017</t>
  </si>
  <si>
    <t>OS-062-2017</t>
  </si>
  <si>
    <t>OS-063-2017</t>
  </si>
  <si>
    <t>OS-064-2017</t>
  </si>
  <si>
    <t>OS-065-2017</t>
  </si>
  <si>
    <t>OS-066-2017</t>
  </si>
  <si>
    <t>OS-067-2017</t>
  </si>
  <si>
    <t>OS-068-2017</t>
  </si>
  <si>
    <t>OS-069-2017</t>
  </si>
  <si>
    <t>OS-070-2017</t>
  </si>
  <si>
    <t>OS-071-2017</t>
  </si>
  <si>
    <t>OS-072-2017</t>
  </si>
  <si>
    <t>OS-073-2017</t>
  </si>
  <si>
    <t>OS-074-2017</t>
  </si>
  <si>
    <t>OS-075-2017</t>
  </si>
  <si>
    <t>OS-076-2017</t>
  </si>
  <si>
    <t>OS-077-2017</t>
  </si>
  <si>
    <t>OS-078-2017</t>
  </si>
  <si>
    <t>OS-079-2017</t>
  </si>
  <si>
    <t>OS-080-2017</t>
  </si>
  <si>
    <t>OS-081-2017</t>
  </si>
  <si>
    <t>OS-082-2017</t>
  </si>
  <si>
    <t>LEGIS INFORMACION PROFESIONAL SA</t>
  </si>
  <si>
    <t>ALL STORAGE S.A.S.</t>
  </si>
  <si>
    <t>HOTELES ESTELAR S.A.</t>
  </si>
  <si>
    <t>YOKOMOTOR S.A.</t>
  </si>
  <si>
    <t>FERREDISTRIBUCIONES A CASA S.A.S.</t>
  </si>
  <si>
    <t>ACER PUBLICIDAD BORDADOS S.A.S.</t>
  </si>
  <si>
    <t>HEINSOHN BUSINESS TECHNOLOGY S.A.</t>
  </si>
  <si>
    <t>ESCANDON ABOGADOS S.A.S.</t>
  </si>
  <si>
    <t>ORIENTAL DE ELECTRICOS JL LTDA.</t>
  </si>
  <si>
    <t>ACER PUBLICIDAD BORDADOS SAS</t>
  </si>
  <si>
    <t>NIVEL TRECE SAS</t>
  </si>
  <si>
    <t>LUZ DARY LEON SANCHEZ</t>
  </si>
  <si>
    <t>EXTINSEG DE COLOMBIA</t>
  </si>
  <si>
    <t>MASTERPRINT S.A.S.</t>
  </si>
  <si>
    <t>COMSEM LTDA</t>
  </si>
  <si>
    <t>IG SERVICES S.A.S.</t>
  </si>
  <si>
    <t>EV ARQUITECTOS LTDA</t>
  </si>
  <si>
    <t xml:space="preserve">DATA GROUP LTDA </t>
  </si>
  <si>
    <t>9 AM DESAYUNO</t>
  </si>
  <si>
    <t>A. L. ALIANZA LOGISTICA LTDA</t>
  </si>
  <si>
    <t>OFIXPRES SAS</t>
  </si>
  <si>
    <t>B&amp;M HSEQ S.A.S.</t>
  </si>
  <si>
    <t>CAJA COLOMBIANA DE SUBSIDIO FAMILIAR COLSUBSIDIO</t>
  </si>
  <si>
    <t>INTEGRA SECURITY SYSTEMS</t>
  </si>
  <si>
    <t>VERTEX SOURCES S.A.S.</t>
  </si>
  <si>
    <t>LASEA SOLUCIONES S.A.S.</t>
  </si>
  <si>
    <t>CERTICAMARAS</t>
  </si>
  <si>
    <t>ICONTEC</t>
  </si>
  <si>
    <t>A&amp;FER SOLUCIONES IT S.A.S.</t>
  </si>
  <si>
    <t>SOFTWAREONE COLOMBIA S.A.S.</t>
  </si>
  <si>
    <t>SINTECTO LTDA.</t>
  </si>
  <si>
    <t>FUMIGACIONES ÉXITO FUMIEXITO LTDA.</t>
  </si>
  <si>
    <t>I DO CONSULTING S.A.S.</t>
  </si>
  <si>
    <t>DILU INNOVACION E INGENIERIA</t>
  </si>
  <si>
    <t>COMERCIALIZADORA PANACO S.A.S.</t>
  </si>
  <si>
    <t>DANIEL CONTRERAS GOMEZ</t>
  </si>
  <si>
    <t>GM &amp; SR INGENIERIA S.A.S.</t>
  </si>
  <si>
    <t>DISPOSICION BIOLOGICA OPTIMA - DBO LTDA</t>
  </si>
  <si>
    <t>LEADERSEARCH S.A.S.</t>
  </si>
  <si>
    <t>HEIGHT ACCESS S.A.S.</t>
  </si>
  <si>
    <t>INTEGRATI S.A.S</t>
  </si>
  <si>
    <t>TREE BOX 3 COMPANY S.A.S.</t>
  </si>
  <si>
    <t>PSIGMA CORPORATION S.A.S.</t>
  </si>
  <si>
    <t>PARQUE FINKA DE LA SABANA S.A.</t>
  </si>
  <si>
    <t>JELM INVERSIONES S.A.S.</t>
  </si>
  <si>
    <t>ISOLUCION SISTEMAS INTEGRADOS DE GESTION S.A.</t>
  </si>
  <si>
    <t>MULTISOFTWARE TRANSACCIONAL S.A.S.</t>
  </si>
  <si>
    <t>TEMISTOCLES SUAREZ RODRIGUEZ</t>
  </si>
  <si>
    <t>ENVIVO S.A.S.</t>
  </si>
  <si>
    <t>FINAGRO</t>
  </si>
  <si>
    <t>INSTITUTO COLOMBIANO DE NORMAS TECNICAS Y CERTIFICACION - ICONTEC</t>
  </si>
  <si>
    <t>BAQUERO BAQUERO NEYER ULISES</t>
  </si>
  <si>
    <t>FAWCETT TECNOLOGIA S.A.S.</t>
  </si>
  <si>
    <t>AVALUADORES PROFESIONALES ASOCIADOS S.A.S. - APRA S.A.S.</t>
  </si>
  <si>
    <t>OLIMPIA MANAGEMENT S.A.</t>
  </si>
  <si>
    <t>CYBERIA COLOMBIA LTDA.</t>
  </si>
  <si>
    <t>ECOLOGIA Y ENTORNO S.A.S. E.S.P. ECOENTORNO</t>
  </si>
  <si>
    <t>CIAMB CONSTRUCTORES S.A.S.</t>
  </si>
  <si>
    <t>IBM DE COLOMBIA Y CIA S.C.A.</t>
  </si>
  <si>
    <t>CONSYSO S.A.S.</t>
  </si>
  <si>
    <t>La entidad requiere contar con la legislación jurídica más relevante debidamente actualizada, con el propósito de contar con las herramientas necesarias para elaborar los conceptos y resolver las consultas solicitados a la Vicepresidencia Jurídica.</t>
  </si>
  <si>
    <t>Se requiere la contratación de una bodega para el almacenamiento de los bienes propiedad de CISA recibidos en dación en pago en la ciudad de Bogotá considerando que cisa no cuenta con espacio disponible para almacenar los bienes.</t>
  </si>
  <si>
    <t>Teniendo en cuenta la  política de gastos de viaje para los funcionarios de CISA, en la cual se establece que el proceso de gestión administrativa y suministros asignará el hotel de acuerdo con categorías de cargos, se hace necesario contar con una cadena de hoteles a nivel nacional, para hospedar a los funcionarios que requieren alojamiento, para llevar a cabo comisiones.</t>
  </si>
  <si>
    <t>Teniendo en cuenta las características de la camioneta Toyota prado con placas rls255 para uso del presidente de la compañía, se requiere adicionar la orden de servicio para realizar el mantenimiento preventivo y correctivo requerido. Lo anterior a fin de conservar en buen estado dicho vehículo y garantizar su funcionamiento.</t>
  </si>
  <si>
    <t>Suministrar elementos de ferretería en la ciudad de Bogotá.</t>
  </si>
  <si>
    <t>Se requiere la contratación del servicio de fabricación de dos (2) lonas, traslado e instalación de dos (2) vallas publicitarias de la bodega ID 17865 ubicada en el municipio de Funza y de propiedad de CISA hasta el sitio de instalación en la DG 140 # 67 - 30 IN 6 de la ciudad de Bogotá, predio identificado con el ID 4408.</t>
  </si>
  <si>
    <t>Renovación del mantenimiento y soporte de la aplicación AURORA (Nomina)</t>
  </si>
  <si>
    <t>Se requiere contar con la asesoría legal en materia laboral para el proceso de ajuste de una estructura óptima para CISA, conforme a las aprobaciones de la junta directiva 519 y 520 de febrero de 2.017, decisión alineada con las recomendaciones dadas por el asesor laboral.</t>
  </si>
  <si>
    <t>Se requiere suscribir una orden de servicio para el suministro de materiales y componentes eléctricos como (Bombillos, tubos, balastos, Cintas, cables, etc.) los cuales se hacen necesarios para adelantar las labores de mantenimiento preventivo y correctivo en las instalaciones de la Dirección General.</t>
  </si>
  <si>
    <t>Se requiere contratar servicios de suministro de gráficos, instalación, desinstalación, transporte de vallas, con el fin de promocionar los predios que hacen parte del inventarios o administrados por CISA de la sucursal Bogotá.</t>
  </si>
  <si>
    <t>De acuerdo a los estipulado en la NC 024. Politicas y Procedimientos de  Gestion del Talento Humano numeral 5.16 Politica de uso del Carné Corporativo ´´Es obligatorio el uso permanente del carné, en un lugar visible durante su permanencia en las instalaciones de CISA´´, de acuerdo con lo anterior se requiere contratar un proveedor para el suministro de los carnés corporativos, con el fin de identificar a los colaboradores de la compañia.</t>
  </si>
  <si>
    <t>CISA requiere contratar un ingeniro catastral que realice un estudio urbanistico de los lotes denominados laguna I y II, realizando para tal fin, un analisis normativo del plan parcial, el POT, reglamentacion de la Unidad de Planeamiento Zonal - UPZ y demas normas que incluyan los predios de acuerdo con la propuesta entregada, la cual hace parte integral de este documento y que fue autorizada por el Comite Comercial de Junta Directiva en sesion del mes de marzo de 2017.</t>
  </si>
  <si>
    <t>Prestar los servicios profesionales para el mantenimiento y nivelación de los extintores que contienen Solkaflam o Agente limpio HCFC 123 de 3,7 kg y realizar recarga de extintores polvo químico seco ABC, ubicados en las instalaciones de la Dirección General y sucursal Bogotá.</t>
  </si>
  <si>
    <t>Central de Inversiones S.A. requiere contratar el servicio de tipografia  para ingresos.</t>
  </si>
  <si>
    <t>Arreglo instalaciones centro de cómputo y cuartos de cableado, para dar cumplimiento a lo indicado por parte de la revisoría fiscal en temas relacionados con la organización de cableado estructurado, piso falso y organización de racks.</t>
  </si>
  <si>
    <t>Central de inversiones s.a. requiere contratar el servicio integral de soporte de impresión para la plataforma de máquinas de propiedad de CISA.</t>
  </si>
  <si>
    <t>Realizar interventoria al diseño arquitectonico, diseño de reforzamiento estructural, redes eléctricas, voz, datos, hidrosanitarias, sistema contra incendios, ventilación, aire acondicionado y extracción en la ciudad de Bogota, del inmueble localizado en la calle 63 no. 11-09 de 2.886 m2.</t>
  </si>
  <si>
    <t>Compra de 125 medios magnéticos lto 5, necesarios para la realización de los respaldos de información de la entidad.</t>
  </si>
  <si>
    <t>Según el numeral 2.1 Politica "Calidad en el empleo" del Manual 015 "Modelo Efr", se requiere desarrollar la actividad de bienestar para fechas especiales: Dia del padre, como parte de las medidas establecidas en el plan de bienestar de la entidad.</t>
  </si>
  <si>
    <t>Contratar el servicio de transporte para trasladar aproximadamente 120 cajas entre pequeñas, medianas y grandes con un peso promedio por caja entre 30 y 80 kilos, correspondientes a repuestos y accesorios para motocicletas.</t>
  </si>
  <si>
    <t>Se requiere contratar un firma que suministre los elementos de aseo, papeleria y cafeteria que necesite CENTRAL DE Inversiones S.A. - CISA a nivel Nacional.</t>
  </si>
  <si>
    <t>La Gerencia de Recursos requiere eidentificar y evaluar la exposicion a factores de riesgo psicosocial en el trabajo de acuerdo con lo establecido en la resolución 2646 de 2008.</t>
  </si>
  <si>
    <t>En atención a lo que define el artículo 12 de decreto 752 de 1984, los programas de bienestar social se adelantarán con las cajas de compensación familiar, se hace necesario llevar acabo el desarrollo de actividades que hacen parte del plan de bienestar, las cuales se ejecutan para los trabajadores de CISA y sus familias a nivel empresarial favoreciendo el desarrollo del empleado, el mejoramiento de su calidad de vida, elevando los niveles de satisfacción y sentido de pertenencia, todo esto amparado bajo el modelo efr.</t>
  </si>
  <si>
    <t>La Gerencia de Recursos requiere contratar los servicios de la compañía de vigilancia y seguridad privada por medio tecnológico, para custodiar, vigilar y proteger mediante monitoreo electrónico de alarmas y CCTV, en la sede de la Sucursal Barranquilla, Sucursal Medellín, Dirección General y el Centro de Cómputo, ubicado en la Dirección General en Bogotá, por 3 meses.</t>
  </si>
  <si>
    <t>Como parte del fortalecimiento de la línea software estado se hace necesario realizar proceso de valoración para los aplicativos temis y cobra bajo las normas internacionales ifrs o niif, de modo que permita determinar su valor real de mercado.</t>
  </si>
  <si>
    <t xml:space="preserve">Realizar el proceso de almacenamiento, transporte, manejo, tratamiento y disposición final de residuos sólidos Eléctricos, Electrónicos y de Telecomunicaciones (RAEE), además de residuos peligrosos como tóner y lámparas fluorescentes. </t>
  </si>
  <si>
    <t>Con el proposito de verificar la conformidad de los requisitos de la norma ISO 27001:2013, es necesario realizar un ciclo de auditoria interna. Este ejercicio será liderado por el SIG y se  requiere un acompañamiento externo que revise los aspectos técnicos específicos de la norma y del anexo A de la misma</t>
  </si>
  <si>
    <t>Se hace necesaria la compra de tres (3) certificados digitales para el correcto funcionamiento de las paginas web.</t>
  </si>
  <si>
    <t>Es necesario contratar la auditoria de renovación del modelo EFR (Empresa familiarmente responsable). La auditoria se realizará del 26 de julio al 26 de septiembre de 2017</t>
  </si>
  <si>
    <t>Se requiere la renovacion de una (1) licencia de Adobe CC para el computador del diseñador grafico de la entidad.</t>
  </si>
  <si>
    <t>CISA requiere realizar configuración y adecuación de DKIM y DMARC de la solución de Microsoft Office 365.</t>
  </si>
  <si>
    <t>Contratar los servicios de visita domiciliaria y estudios de seguridad, contemplados en la circular 24, como parte del proceso de selección. Igualmente se indica en la misma circular la realización de los estudios de seguimiento para los casos críticos identificados dentro de la organización.</t>
  </si>
  <si>
    <t>Contratar el Servicio general de desinsectación y desinfección para el control preventivo de insectos voladores, rastreros, hongos, virus y Bacterias, como también el servicio de limpieza y desinfección de tanques para el depósito de agua en la sede Dirección General y sucursal Bogotá.</t>
  </si>
  <si>
    <t>Como parte del desarrollo de los proyectos que adelanta CISA se hace necesario el desarrollo de servicios de construcción e integración de nuevas funcionalidades en ambiente web y servicios bajo tecnología Microsoft.</t>
  </si>
  <si>
    <t>Se hace necesaria la renovacion del mantenimiento anual del software Detaprotector (Herremienta de Backups)</t>
  </si>
  <si>
    <t>realizar la medición del índice de Felicidad Corporativa de CISA para el 2017.</t>
  </si>
  <si>
    <t>Se requiere efectuar la señalización de los predios de inmuebles de propiedad y administrados por CISA correspondiente a la sucursal Bogotá.</t>
  </si>
  <si>
    <t>Instalar una (1) máquina dispensadora de bebidas calientes y una (1) máquina dispensadora de snacks para ubicar en la zona del Star Coffee de la compañía.</t>
  </si>
  <si>
    <t>contratar a una persona experta en propiedad industrial especialista en el tema marcario que adelante la inscripción del nuevo logo-símbolo y eslogan de la entidad, a fin de proteger los activos intangibles de la sociedad y de este modo disminuir el riesgo de que otras personas lo usurpen.</t>
  </si>
  <si>
    <t>Prestar los servicios profesionales para realizar recarga de extintores de agua, prestados para practica de contraincendios de la brigada de Dirección General y sucursal Bogotá.</t>
  </si>
  <si>
    <t>Por el alto costo que implica la reparación para la board de la impresora ubicada en la vicepresidencia administrativa, se hace necesario realizar la compra de una maquina nueva.</t>
  </si>
  <si>
    <t>Por fallas en la librería msl6000 y en la unidad de almacenamiento eva3000 se hace necesario realizar proceso de diagnóstico y suministro de partes para garantizar el correcto funcionamiento de esta infraestructura tecnológica.</t>
  </si>
  <si>
    <t>Es necesario contratar la auditoria de seguimiento de las normas ISO 9001:2008, NTCGP 1000:2009, ISO 14001:2004 y OSHAS 18001:2007.</t>
  </si>
  <si>
    <t>Contratar una entidad que preste los servicios de mantenimiento preventivo de la red sanitaria y de suministro de la sede dirección general con el fin de evitar taponamiento u obstrucciones a la red.</t>
  </si>
  <si>
    <t>La Gerencia de Recursos requiere del uso de una plataforma que cuente con una base de datos actualizada y robusta de hojas de vida de nivel profesional en adelante, y que permita cubrir las vacantes en el menor tiempo posible y con el mayor ajuste a los perfiles requeridos.</t>
  </si>
  <si>
    <t>Como parte del desarrollo del proyecto que actualmente adelanta CISA con la UAECD se hace necesario adelantar el proceso de documentación de los servicios web desarrollados para el intercambio de información.</t>
  </si>
  <si>
    <t xml:space="preserve">Prestar los servicios de mantenimiento preventivo y correctivo de los aires acondicionados ubicados en las instalaciones de Dirección General y Sucursal Bogotá. </t>
  </si>
  <si>
    <t>Se hace necesario instalar un segundo controlados de dominio para garantizar la disponibilidad del acceso a los servicios de red y aplicaciones de la entidad.</t>
  </si>
  <si>
    <t>Arrendamiento infraestructura tecnologíca como servicio en modalidad de nube privada para dar cumplimiento a lo estipulado en el contrato de arrendamiento de software estado con UGPP.</t>
  </si>
  <si>
    <t>La estrategia de Intranet atiende  los planes de comunicaciones, soportados en la política de comunicaciones de CISA, dando un medio interno masivo para lograr difusión a todo nivel, mejorando los esfuerzos en comunicación organizacional, reduciendo en el mediano plazo los costos en medios tradicionales, economías de papel, impresión y recursos en campañas internas de promoción para la compañía. Adicionalmente la consistencia en el flujo de la información se refleja en el corto plazo mejorando los niveles de productividad, así como mejor sincronía en comunicaciones transversales y verticales.</t>
  </si>
  <si>
    <t>Determinar la detección de necesidades de capacitación, el descubrimiento de personal clave en la organización, el desarrollo de los colaboradores en su puesto de trabajo, la toma de decisiones de promociones y remuneración.</t>
  </si>
  <si>
    <t>Según el numeral 2.3 Política "Mi Familia" del Manual 015 "Modelo Efr",  se requiere desarrollar la actividad de bienestar de recreación y esparcimiento con las familias: Día de la Familia, como parte de las medidas establecidas en el plan de bienestar de la entidad.</t>
  </si>
  <si>
    <t xml:space="preserve">El plan de acción de la entidad para 2017 construido sobre la base del plan estratégico 2015-2018 contempla como uno de los proyectos bandera de la actual administración el "posicionamiento" de la entidad frente a sus públicos objetivo; para cumplir con ese propósito se requiere de la contratación de una agencia de publicidad que conceptualice, diseñe e implemente una campaña que haga visible la entidad, genere recordación y reconocimiento y la posicione como la colectora y movilizadora de activos del Estado y promueva su portafolio de servicios. </t>
  </si>
  <si>
    <t>Se requiere contratar suministro de Bonos canjeables única y exclusivamente para compra de vestuario y/o calzado, correspondiente a la dotación del 2017 para los funcionarios de CISA que tienen este derecho según lo establecido en la ley colombiana.</t>
  </si>
  <si>
    <t>Mantenimiento preventivo y correctivo de las UPS a nivel nacional (Incluye repuestos) en modalidad 7 x 24</t>
  </si>
  <si>
    <t>Se requiere desarrollar actividad de bienestar de fin de año para el personal de CISA en Bogotá, de acuerdo con lo consagrado en el Manual 15, el cual estipula desarrollar actividades o proyectos que favorezcan el desarrollo de los colaboradores, mejoren su calidad de vida y eleven los niveles de satisfacción y sentido de pertenencia hacia CISA, sobre el precepto “la gente feliz es más productiva”.</t>
  </si>
  <si>
    <t>Renovación anual mantenimiento software de administración de riesgos iSolucion</t>
  </si>
  <si>
    <t>Renovación anual mantenimiento software CERTIWEB para generación de paz y salvos de los clientes a través de la página web de CISA.</t>
  </si>
  <si>
    <t>Central de Inversiones S.A. requiere realizar la renovación anual del licenciamiento del software Antivirus MCAFEE (DLP Y Encripción) y CYLANCE (Endpoint) a nivel nacional.</t>
  </si>
  <si>
    <t>Central de Inversiones S.A. requiere contratar el soporte y mantenimiento anual del software Antivirus MCAFEE y CYLANCE a nivel nacional.</t>
  </si>
  <si>
    <t>Se requiere efectuar la contratación de un evaluador para realizar el avaluó de obras de arte propiedad de CISA (cuadros y esculturas) con el objeto de obtener el valor actualizado de dichos bienes y realizar la comercialización de los bienes muebles a través de subasta electrónica o venta directa.</t>
  </si>
  <si>
    <t>Se requiere desarrollar capacitacion que fortalezca las competencias a los lideres de Central de Inversiones S.A.</t>
  </si>
  <si>
    <t>CISA permitira a FINAGRO la utilizacion del aplicativo "Temis" a traves de plataforma tecnologica, bajo la modalidad de Software como servicio - SaaS - (Software as a Service) bajo el sistema de computacion en la nube [nube individual y exclusiva], para que FINAGRO pueda administrar la informacion de sus procesos judiciales.</t>
  </si>
  <si>
    <t>Es necesario contratar la auditoria de renovación de las normas ISO 9001:2015.
ISO 14001:2015 y OHSAS 18001:2007</t>
  </si>
  <si>
    <t>Es necesario contratar la auditoria de seguimiento del modelo EFR (Empresa Familiarmente Responsable).</t>
  </si>
  <si>
    <t>Central de Inversiones S.A. requiere contratar una firma que nos preste el suministro de agua potable a traves de carro tanque en el momento que la red del suministro de Central de Inversiones S.A. - CISA presente alguna falla.</t>
  </si>
  <si>
    <t>Se requiere contratar el mantenimiento correctivo y preventivo de la puerta automática de la entrada principal de CISA Dirección General, teniendo en cuenta que presento daño en rodamientos y eje del motor.</t>
  </si>
  <si>
    <t>El proceso de Gestión del talento Humano requiere contratar los servicios de una compañía para realizar evaluaciones médicas de ingreso, egreso y/o post incapacidad, determinando las condiciones de salud física antes y después de su retiro de las tareas o funciones asignadas en la empresa.</t>
  </si>
  <si>
    <t>Contratar una firma especializada en avalúos, con el fin de realizar el avalúo comercial de las instalaciones de la Dirección General y Sucursal Bogotá, permitiendo así saber el valor comercial del inmueble, con el fin de actualizar el valor en libros y el valor del seguro.</t>
  </si>
  <si>
    <t>Realizar renovación del mantenimiento de las licencias de monitoreo de base de datos con IBM y además adquirir una bolsa de 40 horas para soporte de la herramienta. Todo esto para apalancar el sistema de seguridad de la información en las buenas prácticas como lo es el control A.12.4.1 de la norma ISO 27001:2013, donde indican que se deben registrar los eventos, las actividades del administrador y operadores de las bases de datos.</t>
  </si>
  <si>
    <t>Identificar vulnerabilidades en el componente humano, específicamente en lo referente al nivel de conciencia y educación en seguridad de la información.</t>
  </si>
  <si>
    <t>Continuar con el servicio del software de gestión de activos de información, normatividad y de riesgos, todo esto para dar cumplimiento al control a.8.1.1 y numerales 6 de la norma iso 27001:2013.</t>
  </si>
  <si>
    <t>Adquirir el licenciamiento de Videoscribe (1 licencia), Snagit (5 licencias), Snagit Upgrade (2 licencias), Goodreader for IPAD (9 licencias), Apple Developer (1 licencia), Enterprise Architect (4 licencias flotantes).</t>
  </si>
  <si>
    <t>Renovación del mantenimiento y soporte de la aplicación AURORA (Nomina).</t>
  </si>
  <si>
    <t>Se requiere efectuar la contratación de una empresa que realice el proceso de destrucción y disposición final de impermeabilizantes, productos cosméticos y de aseo personal, los cuales  se encuentran vencidos.</t>
  </si>
  <si>
    <t>Se requiere realizar las obras requeridas para impermeabilización y canalización de aguas lluvias del lote ubicado en la carrera 5 no.. 12-47 lote 19 manzana k urbanización el refugio, del municipio de el playón (Santander), identificado con el id 18831.
En el inmueble se presentan represamientos de aguas lluvias contra muros perimetrales de predios colíndales, presentándose filtraciones hacia el interior las casas ocasionando inundaciones, humedades, y daños a pisos y mamposterías.</t>
  </si>
  <si>
    <t>Desarrollar la herramienta de comunicación interna de la entidad para que los funcionarios y la alta dirección se comuniquen a través de un canal oficial de comunicación</t>
  </si>
  <si>
    <t>Arrendamiento infraestructura tecnológica como servicio en modalidad de nube privada para dar cumplimiento a lo estipulado en el contrato de arrendamiento de software estado con FINAGRO.</t>
  </si>
  <si>
    <t>Para garantizar un adecuado funcionamiento de la infraestructura de servidores, se hace necesario realizar el proceso de adquisición de licencia de 500 nodos del software de monitoreo de infraestructura PRTG.</t>
  </si>
  <si>
    <t>De acuerdo con la normatividad colombiana y como parte del sistema de seguridad y salud en el trabajo de CISA, la gerencia de recursos requiere adquirir elementos de protección personal para el cuidado integral de los trabajadores con base en las matrices de peligros y valoración de riesgos, así como, dotación de implementos para los botiquines de emergencia.</t>
  </si>
  <si>
    <t>PARQUEADERO EL ANCLA SAS</t>
  </si>
  <si>
    <t>ULTRACARGAS RENTAL SAS</t>
  </si>
  <si>
    <t>CUBI-K SAS OFICINAS &amp; DISEÑOS</t>
  </si>
  <si>
    <t>ASESORIAS VEGA MARTINEZ SAS</t>
  </si>
  <si>
    <t>PUBLICIDAD CHILITO LTDA</t>
  </si>
  <si>
    <t>CORTINAS Y PERSIANAS DEL VALLE S.A.S</t>
  </si>
  <si>
    <t>CENTRO FINANCIERO LA ERMITA P H</t>
  </si>
  <si>
    <t>NOELIA DE JESUS CARDONA JIMENEZ Y/O FUMICALI</t>
  </si>
  <si>
    <t>OS-251-2017</t>
  </si>
  <si>
    <t>OS-252-2017</t>
  </si>
  <si>
    <t>OS-253-2017</t>
  </si>
  <si>
    <t>OS-254-2017</t>
  </si>
  <si>
    <t>OS-255-2017</t>
  </si>
  <si>
    <t>OS-256-2017</t>
  </si>
  <si>
    <t>OS-257-2017</t>
  </si>
  <si>
    <t>OS-258-2017</t>
  </si>
  <si>
    <t>OS-259-2017</t>
  </si>
  <si>
    <t xml:space="preserve">OS-301-2017 BAQ </t>
  </si>
  <si>
    <t>VICTOR ANAYA RIOS</t>
  </si>
  <si>
    <t xml:space="preserve">OS-302-2017 BAQ </t>
  </si>
  <si>
    <t>BAJO CERO S.A.S</t>
  </si>
  <si>
    <t xml:space="preserve">OS-303-2017 BAQ </t>
  </si>
  <si>
    <t>REPARAMUS S.A.S</t>
  </si>
  <si>
    <t xml:space="preserve">OS-304-2017 BAQ </t>
  </si>
  <si>
    <t>HOTELES DE LA 53 S.A.S</t>
  </si>
  <si>
    <t xml:space="preserve">OS-305-2017 BAQ </t>
  </si>
  <si>
    <t>INVERSIONES TURISTICAS DEL CARIBE LTDA. Y CIA S.C.A.</t>
  </si>
  <si>
    <t xml:space="preserve">OS-306-2017 BAQ </t>
  </si>
  <si>
    <t xml:space="preserve">OS-307-2017 BAQ </t>
  </si>
  <si>
    <t>CAJA DE COMPENSACION FAMILIAR DE BARRANQUILLA</t>
  </si>
  <si>
    <t xml:space="preserve">OS-308-2017 BAQ </t>
  </si>
  <si>
    <t>CARLOS VICENTE RUEDA SANDOVAL</t>
  </si>
  <si>
    <t xml:space="preserve">OS-309-2017 BAQ </t>
  </si>
  <si>
    <t xml:space="preserve">OS-310-2017 BAQ </t>
  </si>
  <si>
    <t>MASTERBOX INTERNACIONAL S.A.S.</t>
  </si>
  <si>
    <t xml:space="preserve">OS-311-2017 BAQ </t>
  </si>
  <si>
    <t>AGENCIA A VIAJAR EXPRESS S.A.S.</t>
  </si>
  <si>
    <t xml:space="preserve">OS-312-2017 BAQ </t>
  </si>
  <si>
    <t xml:space="preserve">OS-313-2017 BAQ </t>
  </si>
  <si>
    <t>GM&amp;M INGENIERIA DESARROLLO Y CONSTRUCCION S.A.S.</t>
  </si>
  <si>
    <t xml:space="preserve">OS-314-2017 BAQ </t>
  </si>
  <si>
    <t xml:space="preserve">OS-315-2017 BAQ </t>
  </si>
  <si>
    <t>OS - 201 - 2017</t>
  </si>
  <si>
    <t>DIEZ MEDELLÍN S.A.S.</t>
  </si>
  <si>
    <t>OS -202 - 2017</t>
  </si>
  <si>
    <t>HOTELES VIA SAN DIEGO S.A.S</t>
  </si>
  <si>
    <t>OS -203 - 2017</t>
  </si>
  <si>
    <t>OS -204 - 2017</t>
  </si>
  <si>
    <t>CAJA DE COMPENSACION FAMILIAR COMFENALCO  ANTIOQUIA</t>
  </si>
  <si>
    <t>OS -205 - 2017</t>
  </si>
  <si>
    <t>OS -206 - 2017</t>
  </si>
  <si>
    <t>HERCAS S.A.S</t>
  </si>
  <si>
    <t>Con el fin de dar cumplimiento de los objetivos propuestos por la Compañia para la venta de los inmuebles de propiedad de Central de Inversiones localizados en los departamentos de Antioquía, Caldas, Risaralda, Armenia, Choco y Norte del Valle y ademas el de propender por una publicitación para ventas agiles de los inmuebles, se requiere Almacenamiento, adecuación, mantenimiento, elaboracion, montaje y desmonte de vallas publicitarias que cumplan con los requisitos establecidos por CISA.</t>
  </si>
  <si>
    <t>OS -207 - 2017</t>
  </si>
  <si>
    <t>OCTUPUS INGENIERIA S.A.S</t>
  </si>
  <si>
    <t>OS -208 - 2017</t>
  </si>
  <si>
    <t>OS -209 - 2017</t>
  </si>
  <si>
    <t>OS -210 - 2017</t>
  </si>
  <si>
    <t>OS -211 - 2017</t>
  </si>
  <si>
    <t>TRANSPORTES MULTILINEA LTDA</t>
  </si>
  <si>
    <t>OS -212 - 2017</t>
  </si>
  <si>
    <t>OS -213 - 2017</t>
  </si>
  <si>
    <t>MARTHA NELLY BLANDON RESTREPO - SANCHO PAISA RESTAURANTE FONDA</t>
  </si>
  <si>
    <t>OS -214 - 2017</t>
  </si>
  <si>
    <t>OS -215 - 2017</t>
  </si>
  <si>
    <t>PODAS Y JARDINES S.A.S</t>
  </si>
  <si>
    <t>Desarrollo de servicios web seguros haciendo uso del lenguaje de programacion java para consumir informacion de catastro</t>
  </si>
  <si>
    <t>Atender el servicio de 6 parqueaderos de los bienes muebles (maquinarias) que le fueron adjudicados a cisa dentro de trámite de reorganización empresarial de la sociedad constructora maja, los cuales a la fecha se encuentran bajo la custodia de la sociedad deudora.</t>
  </si>
  <si>
    <t>Atender el servicio de transporte de  6 máquinas pesadas que le fueron adjudicados a cisa dentro de trámite de reorganizacion empresarial de la sociedad constructora maja, los cuales a la fecha se encuentran bajo la custodia de la sociedad deudora.</t>
  </si>
  <si>
    <t>Atender el desmonte, transporte y montaje de los muebles y enseres de la sucursal cali de la calle 13 no 73-116 a la nueva sede ubicada en la cra 3 no 12-40 oficina 11-04</t>
  </si>
  <si>
    <t>Realizar los avalúos de la maquinaria amarilla pesada de propiedad de cisa: motoniveladora jhon deere 670 a modelo 1981, compresor sullair 185-dpq (motor jhon deere), compresor sullair 185-dpq (motor jhon deere)  y vibrocompactador de arrastre hysters , con el fin de obtener el valor base de venta para la comercialización de bienes muebles a través de subasta electrónica, teniendo en cuenta las políticas de la compañía.</t>
  </si>
  <si>
    <t>Atender el desmonte y disposición final del aviso luminoso publicitario de cisa y el logo en sanblasting que se encuentra en el vidrio de la fachada de la sucursal cali</t>
  </si>
  <si>
    <t>Compra de 12 persianas verticales color grey para ser instaladas en la oficina 11-03 donde va a operar la sucursal cali a partir del 3 d eabril del 2017</t>
  </si>
  <si>
    <t>Arrendamiento de parqueaderos mensuales  para dos de nuestros funcionarios de la sucursal cali, de acuerdo a lo consagrado en el manual 15 numeral 2.1, parqueadero gratis cerca a las instalaciones que permitan comodidad y seguridad  a nuestros funcionarios, generando así mayor bienestar entre nuestro equipo humano.</t>
  </si>
  <si>
    <t>Atender la fumigación de la oficina 11-03 del edificio centro financiero la ermita donde opera la sucursal Cali.</t>
  </si>
  <si>
    <t>Atender el mantenimiento de 6 extintores pertenecientes a la sucursal Cali</t>
  </si>
  <si>
    <t>Se requiere proceder a la rectificacion referente a actualizacion y/o aclaracion  para correccion de áreas y/o linderos del predio, el cual en catastro registra un area de terreno de 37.393 m2 y en titulos 39.450 m2. Por lo tanto, para solicitar rectificacion y/o aclaracion se debe anexar los siguientes requisitos :
* copia impresa a escala del levantamiento topografico geo-referenciado a coordenadas planas gauss - krüger origen oeste en sistema de referencia magna sirgas (en archivo magnetico cd o dvd) debidamente firmado por el topografo o ingeniero (con licencia) que lo realizo.
* copia de la cartera de informe del levantamiento topografico o sistema que lo respalde y otros.</t>
  </si>
  <si>
    <t>Es necesario que se le realice a los aires acondicionados centrales y minisplit  de la sede de la sucursal barranquilla mantenimiento preventivo mensualmente y correctivo cuando se requiera, para garantizar su correcto funcionamiento y conservacion a fin de poder generar un clima confortable, el cuales es indispensable para la productividad del talento humano y la adecuada atencion a los clientes.</t>
  </si>
  <si>
    <t>El inmueble cuenta con varios años de construcciòn, presentando paredes y techo agrietados, acabados interiores en mal estado, filtraciones, falta de inpermeabilizacion, perforacion en las paredes, pisos dañados y desnivelados, etc. Por lo que se requiere urgentemente realizar estos trabajos de adecuación, obras y mantenimiento, los cuales son de urgencia debido a que se encuentra en alto grado de deterioro y a punto de derrumbarse. Este plan de reparacion, y mantenimiento correctivo propuesto, contempla que el inmueble referenciado sea seguro tanto para la comunidad, clientes de cisa y vigilancia
La obra para el inmueble 17800 cr 63  no. 241 - 91  urb buenos aires / cr 63  no. 25 a - 61 carmen de bolivar es la de realizar trabajos de demolicion y descapote del terreno, con el fin de aegurar el predio y que no presente peligro alguno para la comunidad, clientes de cisa y vigilancia.</t>
  </si>
  <si>
    <t>Contratar servicio de alojamiento en la ciudad de barranquilla para los funcionarios de central de inversiones s.a y/o aquellos designados para el cumplimiento de sus funciones y de los objetivos propuestos por la compañía en su operación comercial y de funcionamiento.</t>
  </si>
  <si>
    <t>Contratar servicio de alojamiento en la ciudad de cartagena para los funcionarios de central de inversiones s.a y/o aquellos designados para el cumplimiento de sus funciones y de los objetivos propuestos por la compañía en su operación comercial y de funcionamiento.</t>
  </si>
  <si>
    <t>En el lote de chinu existen dos casas que estaban ocupadas ilegalmente, las cuales fueron desocupadas y se evidencio un alto grado de detrioro en las construcciones. Por otro lado, presentan un riesgo inminente de una nueva ocupacion, debido a que se prestan para utilizarlas como vivienda, comercio o escondedero.
En dicha inspeccion se evidencio que los predios presentan grandes agrietamientos en sus pisos, asentamiento en la estructura de las cimentaciones, poros en su superficie permitiendo asi filtraciones en las paredes, estancamiento de las aguas lluvias, falla estructural de los muros divisorios y perimetrales de la casa. 
La obra para el inmueble 17026 carrera 10 a no. 29 a 158, en chinu es la de realizar trabajos de demolicion de cubierta, muros mamposteria, piso ceramica, plantilla  y descapote del terreno, con el fin de asegurar el predio y que no presente peligro de  ocupacion ilegal y mayor seguridad para la comunidad, clientes de cisa y vigilancia.</t>
  </si>
  <si>
    <t>Con el proposito de dar cumplimiento al programa de capacitacion y bienestar dirigido a los empleados de la sucursal barranquilla y sus familias se hace necesario la contratacion de apoyo logistico para cada una de las actividades.</t>
  </si>
  <si>
    <t>Brigada especial de atención a clientes, para la normalización de obligaciones, con la cual se pretende:
• generar un flujo de acuerdos a corto y mediano plazo, que nos impacte positivamente en el recaudo para el cumplimiento del presupuesto.
• se busca que la brigada genere una gran expectativa e impacto en nuestros deudores, por ello se propone que sea atendida en un sitio neutral que nuestros clientes sientan que están en una fecha y jornada especial.
• esta jornada permitirá un mayor acercamiento con los clientes, por lo cual cisa generara una imagen positiva en términos de seguridad, confiablidad y respaldo, los cuales están apegados a los principios de cisa y nos mostrara un diagnostico mas preciso sobre este segmento de clientes.</t>
  </si>
  <si>
    <t>Se requiere realizar el mantenimiento a cuatro extintores de solkaflam en la sede de la sucursal barranquilla para garantizar el cumplimiento de las normas de seguridad y proteccion en caso de un conato de incendio.</t>
  </si>
  <si>
    <t>Atender el arriendo de una (1) bodega de capacidad de 1.20 m3 aproximadamente, para los bienes muebles  que le fueron adjudicados a cisa dentro de tramite de reorganizacion empresarial de la sociedad gilda fuente sas, los cuales a la fecha se encuentran bajo la custodia de la sociedad deudora.</t>
  </si>
  <si>
    <t>Se requiere contratar el servicio de transporte para trasladar aproximadamente 6 cajas medianas  correspondientes a ropa de vestir, un escritorio y un computador dell dimension 9150. Los bienes corresponden a la adjudicacion que hizo la supersociedades a favor de cisa en el proceso de liquidacion judicial del clente, gilda fuente sas nit 802.007.762.</t>
  </si>
  <si>
    <t>Se hace necesario contratar los servicios de fumigacion de las diferentes areas de la sede de la sucursal barranquilla con el fin de mantenerlas  libres de plagas, insectos voladores  y rastreros para prevenir posibles enfermedades.</t>
  </si>
  <si>
    <t>Se requiere realizar reparacion y / o mantenimiento correctivo para el inmueble id 17119 ubicado al sur del corregimiento de casacará sobre la trocha el 28 que comunica a casacará con la loma calenturita al lado del cementerio central, debido a que actualmente los vecinos colindantes se estan quejando y han interpuesto peticiones, debido a que el cerramiento en alambre de puas y postes de madera esta caido y en otros lugares, ha sido robado. Tambien se han venido presentado problemas con los vecinos, debido al mal estado y en otras partes a la falta del cerramiento, el cual estan instalados desde hace mucho tiempo y que son postes de madera con alambre de puas. Hasta el momento hemos recibido 3 peticiones (ver anexo) donde nos solicitan que se hagan las respectivas reparaciones o cambio del cerramiento para mayor seguridad del entorno.</t>
  </si>
  <si>
    <t>Se requiere contratar una firma especializada en avaluos, con el fin de realizar el avaluo comercial de las instalaciones de la zona caribe, permitiendo así conocer el valor comercial del inmueble y de esta forma poder actualizar el valor en libros.</t>
  </si>
  <si>
    <t>Se requiere contratar una firma especializada en avaluos, con el fin de realizar el avaluo comercial de los bienes muebles que fueron entregados en dacion de gilda fuentes sas</t>
  </si>
  <si>
    <t>Contratar servicio de alojamiento para los funcionarios de central de inversiones s.a y/o aquellos designados para el cumplimiento de sus funciones y de los objetivos propuestos por la compañía en su operación comercial y de funcionamiento</t>
  </si>
  <si>
    <t>Se requiere realizar el realce de los muros en drywall de la oficina de la gerencia comercial, ademas de instalar una puerta de color blanco con las medidas determinadas en la cotizacion allegada</t>
  </si>
  <si>
    <t>De acuerdo a las politicas establecidas en la cn 024 -  y efr, politicas y procedimientos de gestion del talento humano, las que comprenden ademas actividades descritas en el alcance de la misma circular normativa interna y que contiene en la de formacion y bienestar  numerales 5.2 y 5.14 ibidem,  se busca fortalecer a traves de las actividades de bienestar y desarrollo un crecimiento individual, profesional y de famiilia para que se refleje en el mejoramiento de los propositos de la sucursal medellin con la aplicacion de los objetivos estrategicos de la compañia</t>
  </si>
  <si>
    <t>Continuar con la distribucion de las facturas de la cartera administrada por central de inversiones s.a. a isvimed area metropolitana del valle de aburra, se requiere la contratacion del servicio de  recibo y entrega puerta a puerta de la facturacion mensual como tambien la de alistamiento de los documentos entregados por cisa.</t>
  </si>
  <si>
    <t>Se requiere realizar levantamiento topografico al id 16569, que actualmente presenta una diferencia en areas, dado que  se logra el ingreso al area que faltaba por medir, con este levantamiento se podra sanear la condicion por diferencia en area. Para dejar comercializable el inmueble</t>
  </si>
  <si>
    <t>Se solicita proveedor para desarrollar las actividades preventivas y correctivas de obra civil y electrica menor de los inmuebles adscritos a la sucursal medellin para garantizar el correcto mantenimiento y sostenibilidad del inventario de inmuebles para asegurar su valor</t>
  </si>
  <si>
    <t>Arrendamiento bodega elementos bienes muebles recibidos por sociedades en liquidacion</t>
  </si>
  <si>
    <t>Recarga y mantenimiento  anual de 5 extintores ubicados en la sucursal medellin, cumplimiento manual 018</t>
  </si>
  <si>
    <t>Transporte de bienes muebles recibidos por sociedades en liquidacion</t>
  </si>
  <si>
    <t>Mantenimiento preventivo aviso exterior sucursal medellín, verificacion anclajes, limpieza interna y externa de lona y revision del sistema electrico y electronico</t>
  </si>
  <si>
    <t>Se requiere desarrollar actividad de bienestar para el personal de medellín, de acuerdo con lo consagrado en el manual 15, numeral 2.1., política de calidad en mi trabajo, actividad que permitirá la integración, fortalecimiento de nuestro equipo de trabajo.</t>
  </si>
  <si>
    <t>Atender mantenimiento de tres (3) cortinas verticales de la sede cisa Medellín, limpieza y arreglo de cadenilla.</t>
  </si>
  <si>
    <t>Se requiere contratar poda y corte de árboles ubicados en los id 17400 y 16569, dado que en el id 17400 las ramas de varios árboles están presentando afectación a la cubierta del inmueble y en el id 16569 ubicado en frontino tenemos alto riesgo de caída de los árboles que podría ocasionar un accidente a transeúntes del lugar. Tanto para el corte de los árboles como para la poda de las ramas ya se cuenta con permiso de la autoridad ambiental correspondiente.</t>
  </si>
  <si>
    <t>Historico de contratación ordenes de servicio 2017</t>
  </si>
  <si>
    <t>23 de marzo de 2021</t>
  </si>
  <si>
    <t>HISTÓRICO DE CONTRATACIÓN CISA -
ORDENES DE SERVICIO AÑO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</si>
</sst>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quot;$&quot;\ * #,##0.00_ ;_ &quot;$&quot;\ * \-#,##0.00_ ;_ &quot;$&quot;\ * &quot;-&quot;??_ ;_ @_ "/>
    <numFmt numFmtId="165" formatCode="_ * #,##0.00_ ;_ * \-#,##0.00_ ;_ * &quot;-&quot;??_ ;_ @_ "/>
    <numFmt numFmtId="166" formatCode="_-&quot;$&quot;* #,##0_-;\-&quot;$&quot;* #,##0_-;_-&quot;$&quot;* &quot;-&quot;??_-;_-@_-"/>
    <numFmt numFmtId="167" formatCode="_(&quot;$&quot;\ * #,##0.00_);_(&quot;$&quot;\ * \(#,##0.00\);_(&quot;$&quot;\ * &quot;-&quot;??_);_(@_)"/>
  </numFmts>
  <fonts count="12" x14ac:knownFonts="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11"/>
      <color theme="1"/>
      <name val="Cambria"/>
      <family val="1"/>
    </font>
    <font>
      <sz val="11"/>
      <color indexed="8"/>
      <name val="Calibri"/>
      <family val="2"/>
    </font>
    <font>
      <u/>
      <sz val="10"/>
      <color theme="10"/>
      <name val="Arial"/>
      <family val="2"/>
    </font>
    <font>
      <b/>
      <sz val="15"/>
      <color theme="0"/>
      <name val="Calibri"/>
      <family val="2"/>
      <scheme val="minor"/>
    </font>
    <font>
      <sz val="15"/>
      <name val="Calibri"/>
      <family val="2"/>
      <scheme val="minor"/>
    </font>
    <font>
      <sz val="44"/>
      <color rgb="FF126C6C"/>
      <name val="Calibri"/>
      <family val="2"/>
      <scheme val="minor"/>
    </font>
    <font>
      <b/>
      <sz val="10"/>
      <name val="Calibri"/>
      <family val="2"/>
      <scheme val="minor"/>
    </font>
    <font>
      <b/>
      <sz val="11"/>
      <name val="Cambria"/>
      <family val="1"/>
    </font>
  </fonts>
  <fills count="5">
    <fill>
      <patternFill patternType="none"/>
    </fill>
    <fill>
      <patternFill patternType="gray125"/>
    </fill>
    <fill>
      <patternFill patternType="solid">
        <fgColor theme="0"/>
        <bgColor indexed="64"/>
      </patternFill>
    </fill>
    <fill>
      <patternFill patternType="solid">
        <fgColor rgb="FF006C65"/>
        <bgColor indexed="64"/>
      </patternFill>
    </fill>
    <fill>
      <patternFill patternType="solid">
        <fgColor rgb="FF2C6B8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4">
    <xf numFmtId="0" fontId="0" fillId="0" borderId="0"/>
    <xf numFmtId="44" fontId="1"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4"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3" fillId="0" borderId="0"/>
    <xf numFmtId="0" fontId="1" fillId="0" borderId="0"/>
    <xf numFmtId="0" fontId="1" fillId="0" borderId="0"/>
    <xf numFmtId="0" fontId="1"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0" fontId="2" fillId="0" borderId="0" applyNumberFormat="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cellStyleXfs>
  <cellXfs count="60">
    <xf numFmtId="0" fontId="0" fillId="0" borderId="0" xfId="0"/>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vertical="center"/>
    </xf>
    <xf numFmtId="14" fontId="4" fillId="2" borderId="1" xfId="0" applyNumberFormat="1" applyFont="1" applyFill="1" applyBorder="1" applyAlignment="1">
      <alignment horizontal="center" vertical="center"/>
    </xf>
    <xf numFmtId="166" fontId="4" fillId="2" borderId="5" xfId="1" applyNumberFormat="1" applyFont="1" applyFill="1" applyBorder="1" applyAlignment="1">
      <alignment vertical="center"/>
    </xf>
    <xf numFmtId="0" fontId="8" fillId="0" borderId="0" xfId="0" applyFont="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0" fillId="0" borderId="7" xfId="0" applyFont="1" applyBorder="1" applyAlignment="1">
      <alignment horizontal="left"/>
    </xf>
    <xf numFmtId="0" fontId="10" fillId="0" borderId="4" xfId="0" applyFont="1" applyBorder="1" applyAlignment="1">
      <alignment horizontal="left"/>
    </xf>
    <xf numFmtId="0" fontId="10" fillId="0" borderId="4" xfId="0" applyFont="1" applyBorder="1" applyAlignment="1">
      <alignment horizontal="left" vertical="center"/>
    </xf>
    <xf numFmtId="0" fontId="10" fillId="0" borderId="2" xfId="0" applyFont="1" applyBorder="1" applyAlignment="1">
      <alignment horizontal="left"/>
    </xf>
    <xf numFmtId="0" fontId="7" fillId="3" borderId="4" xfId="0" applyFont="1" applyFill="1" applyBorder="1" applyAlignment="1">
      <alignment horizontal="center" vertical="center"/>
    </xf>
    <xf numFmtId="14" fontId="4" fillId="2" borderId="3" xfId="0" applyNumberFormat="1" applyFont="1" applyFill="1" applyBorder="1" applyAlignment="1">
      <alignment horizontal="center" vertical="center"/>
    </xf>
    <xf numFmtId="0" fontId="4" fillId="2" borderId="1" xfId="0" applyFont="1" applyFill="1" applyBorder="1" applyAlignment="1">
      <alignment vertical="center"/>
    </xf>
    <xf numFmtId="0" fontId="4" fillId="2" borderId="0" xfId="0" applyFont="1" applyFill="1" applyBorder="1" applyAlignment="1">
      <alignment vertical="center"/>
    </xf>
    <xf numFmtId="0" fontId="8" fillId="0" borderId="0" xfId="0" applyFont="1" applyBorder="1"/>
    <xf numFmtId="0" fontId="0" fillId="0" borderId="0" xfId="0" applyFill="1"/>
    <xf numFmtId="0" fontId="4" fillId="0" borderId="0" xfId="0" applyFont="1" applyFill="1" applyBorder="1" applyAlignment="1">
      <alignment vertical="center"/>
    </xf>
    <xf numFmtId="0" fontId="4" fillId="0" borderId="0" xfId="0" applyFont="1" applyFill="1" applyAlignment="1">
      <alignment vertical="center"/>
    </xf>
    <xf numFmtId="0" fontId="8" fillId="0" borderId="0" xfId="0" applyFont="1" applyFill="1" applyBorder="1"/>
    <xf numFmtId="0" fontId="4" fillId="0" borderId="0" xfId="0" applyFont="1" applyBorder="1" applyAlignment="1">
      <alignment vertical="center"/>
    </xf>
    <xf numFmtId="166" fontId="4" fillId="2" borderId="6" xfId="1" applyNumberFormat="1" applyFont="1" applyFill="1" applyBorder="1" applyAlignment="1">
      <alignment vertical="center"/>
    </xf>
    <xf numFmtId="14" fontId="4" fillId="0" borderId="1" xfId="0" applyNumberFormat="1" applyFont="1" applyBorder="1" applyAlignment="1">
      <alignment horizontal="center" vertical="center"/>
    </xf>
    <xf numFmtId="0" fontId="7" fillId="3" borderId="7" xfId="0" applyFont="1" applyFill="1" applyBorder="1" applyAlignment="1">
      <alignment horizontal="center" vertical="center"/>
    </xf>
    <xf numFmtId="0" fontId="4" fillId="2" borderId="8" xfId="0" applyFont="1" applyFill="1" applyBorder="1" applyAlignment="1">
      <alignment horizontal="center" vertical="center" wrapText="1"/>
    </xf>
    <xf numFmtId="0" fontId="11" fillId="0" borderId="8" xfId="0" applyFont="1" applyBorder="1" applyAlignment="1">
      <alignment horizontal="center" vertical="center" wrapText="1"/>
    </xf>
    <xf numFmtId="14" fontId="4" fillId="0" borderId="8" xfId="0" applyNumberFormat="1" applyFont="1" applyBorder="1" applyAlignment="1">
      <alignment horizontal="center" vertical="center"/>
    </xf>
    <xf numFmtId="14" fontId="4" fillId="2" borderId="8" xfId="0" applyNumberFormat="1" applyFont="1" applyFill="1" applyBorder="1" applyAlignment="1">
      <alignment horizontal="center" vertical="center"/>
    </xf>
    <xf numFmtId="166" fontId="4" fillId="0" borderId="8" xfId="1" applyNumberFormat="1" applyFont="1" applyBorder="1" applyAlignment="1">
      <alignment horizontal="center" vertical="center"/>
    </xf>
    <xf numFmtId="166" fontId="4" fillId="2" borderId="9" xfId="1" applyNumberFormat="1" applyFont="1" applyFill="1" applyBorder="1" applyAlignment="1">
      <alignment vertical="center"/>
    </xf>
    <xf numFmtId="0" fontId="7" fillId="3" borderId="13" xfId="0" applyFont="1" applyFill="1" applyBorder="1" applyAlignment="1">
      <alignment horizontal="center" vertical="center"/>
    </xf>
    <xf numFmtId="0" fontId="7" fillId="4" borderId="14" xfId="0" applyFont="1" applyFill="1" applyBorder="1" applyAlignment="1">
      <alignment horizontal="center" vertical="center"/>
    </xf>
    <xf numFmtId="0" fontId="7" fillId="3" borderId="14" xfId="0" applyFont="1" applyFill="1" applyBorder="1" applyAlignment="1">
      <alignment horizontal="center" vertical="center"/>
    </xf>
    <xf numFmtId="0" fontId="7" fillId="4" borderId="1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4" fillId="0" borderId="1" xfId="0" applyFont="1" applyBorder="1" applyAlignment="1">
      <alignment horizontal="center" vertical="center"/>
    </xf>
    <xf numFmtId="0" fontId="11" fillId="0" borderId="1" xfId="0" applyFont="1" applyBorder="1" applyAlignment="1">
      <alignment horizontal="center" vertical="center" wrapText="1"/>
    </xf>
    <xf numFmtId="0" fontId="4" fillId="0" borderId="1" xfId="0" applyFont="1" applyBorder="1" applyAlignment="1">
      <alignment horizontal="justify" vertical="center"/>
    </xf>
    <xf numFmtId="166" fontId="4" fillId="0" borderId="1" xfId="1" applyNumberFormat="1" applyFont="1" applyBorder="1" applyAlignment="1">
      <alignment horizontal="center" vertical="center"/>
    </xf>
    <xf numFmtId="0" fontId="4" fillId="0" borderId="1" xfId="0" applyFont="1" applyBorder="1" applyAlignment="1">
      <alignment horizontal="justify" vertical="center" wrapText="1"/>
    </xf>
    <xf numFmtId="0" fontId="4" fillId="0" borderId="8" xfId="0" applyFont="1" applyBorder="1" applyAlignment="1">
      <alignment horizontal="center" vertical="center"/>
    </xf>
    <xf numFmtId="0" fontId="4" fillId="0" borderId="8" xfId="0" applyFont="1" applyBorder="1" applyAlignment="1">
      <alignment horizontal="justify" vertical="center"/>
    </xf>
    <xf numFmtId="0" fontId="7" fillId="3" borderId="2" xfId="0" applyFont="1" applyFill="1" applyBorder="1" applyAlignment="1">
      <alignment horizontal="center" vertical="center"/>
    </xf>
    <xf numFmtId="0" fontId="4" fillId="0" borderId="3" xfId="0" applyFont="1" applyBorder="1" applyAlignment="1">
      <alignment horizontal="center" vertical="center"/>
    </xf>
    <xf numFmtId="0" fontId="11" fillId="0" borderId="3" xfId="0" applyFont="1" applyBorder="1" applyAlignment="1">
      <alignment horizontal="center" vertical="center" wrapText="1"/>
    </xf>
    <xf numFmtId="0" fontId="4" fillId="0" borderId="3" xfId="0" applyFont="1" applyBorder="1" applyAlignment="1">
      <alignment horizontal="justify" vertical="center"/>
    </xf>
    <xf numFmtId="14" fontId="4" fillId="0" borderId="3" xfId="0" applyNumberFormat="1" applyFont="1" applyBorder="1" applyAlignment="1">
      <alignment horizontal="center" vertical="center"/>
    </xf>
    <xf numFmtId="166" fontId="4" fillId="0" borderId="3" xfId="1" applyNumberFormat="1" applyFont="1" applyBorder="1" applyAlignment="1">
      <alignment horizontal="center" vertical="center"/>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5" xfId="0" applyFont="1" applyFill="1" applyBorder="1" applyAlignment="1">
      <alignment horizontal="left" vertical="center" wrapText="1"/>
    </xf>
  </cellXfs>
  <cellStyles count="34">
    <cellStyle name="Euro" xfId="20"/>
    <cellStyle name="Hipervínculo 2" xfId="27"/>
    <cellStyle name="Millares 2" xfId="4"/>
    <cellStyle name="Millares 2 2" xfId="21"/>
    <cellStyle name="Millares 2 2 2" xfId="32"/>
    <cellStyle name="Millares 3" xfId="5"/>
    <cellStyle name="Millares 3 2" xfId="22"/>
    <cellStyle name="Millares 3 2 2" xfId="33"/>
    <cellStyle name="Millares 3 3" xfId="28"/>
    <cellStyle name="Millares 4" xfId="6"/>
    <cellStyle name="Millares 4 2" xfId="29"/>
    <cellStyle name="Millares 5" xfId="7"/>
    <cellStyle name="Millares 5 2" xfId="30"/>
    <cellStyle name="Millares 6" xfId="8"/>
    <cellStyle name="Millares 6 2" xfId="31"/>
    <cellStyle name="Millares 7" xfId="3"/>
    <cellStyle name="Moneda" xfId="1" builtinId="4"/>
    <cellStyle name="Moneda 2" xfId="10"/>
    <cellStyle name="Moneda 2 2" xfId="24"/>
    <cellStyle name="Moneda 3" xfId="9"/>
    <cellStyle name="Moneda 4" xfId="23"/>
    <cellStyle name="Normal" xfId="0" builtinId="0"/>
    <cellStyle name="Normal 2" xfId="11"/>
    <cellStyle name="Normal 2 2" xfId="12"/>
    <cellStyle name="Normal 2 3" xfId="13"/>
    <cellStyle name="Normal 3" xfId="14"/>
    <cellStyle name="Normal 4" xfId="15"/>
    <cellStyle name="Normal 5" xfId="16"/>
    <cellStyle name="Normal 6" xfId="17"/>
    <cellStyle name="Normal 7" xfId="2"/>
    <cellStyle name="Porcentaje 2" xfId="18"/>
    <cellStyle name="Porcentaje 3" xfId="19"/>
    <cellStyle name="Porcentaje 4" xfId="26"/>
    <cellStyle name="Porcentual 2" xfId="25"/>
  </cellStyles>
  <dxfs count="0"/>
  <tableStyles count="0" defaultTableStyle="TableStyleMedium2" defaultPivotStyle="PivotStyleLight16"/>
  <colors>
    <mruColors>
      <color rgb="FF126C6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1770474</xdr:colOff>
      <xdr:row>1</xdr:row>
      <xdr:rowOff>255303</xdr:rowOff>
    </xdr:to>
    <xdr:pic>
      <xdr:nvPicPr>
        <xdr:cNvPr id="3" name="Imagen 2">
          <a:extLst>
            <a:ext uri="{FF2B5EF4-FFF2-40B4-BE49-F238E27FC236}">
              <a16:creationId xmlns:a16="http://schemas.microsoft.com/office/drawing/2014/main" xmlns="" id="{E10CF767-C307-4438-B9E7-671CB78BAC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020291" cy="2011861"/>
        </a:xfrm>
        <a:prstGeom prst="rect">
          <a:avLst/>
        </a:prstGeom>
      </xdr:spPr>
    </xdr:pic>
    <xdr:clientData/>
  </xdr:twoCellAnchor>
  <xdr:twoCellAnchor editAs="oneCell">
    <xdr:from>
      <xdr:col>2</xdr:col>
      <xdr:colOff>24741</xdr:colOff>
      <xdr:row>0</xdr:row>
      <xdr:rowOff>383473</xdr:rowOff>
    </xdr:from>
    <xdr:to>
      <xdr:col>3</xdr:col>
      <xdr:colOff>446368</xdr:colOff>
      <xdr:row>0</xdr:row>
      <xdr:rowOff>1520529</xdr:rowOff>
    </xdr:to>
    <xdr:pic>
      <xdr:nvPicPr>
        <xdr:cNvPr id="4" name="Imagen 3">
          <a:extLst>
            <a:ext uri="{FF2B5EF4-FFF2-40B4-BE49-F238E27FC236}">
              <a16:creationId xmlns:a16="http://schemas.microsoft.com/office/drawing/2014/main" xmlns="" id="{94382BE0-1555-4DDA-930C-5037301211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3150" y="383473"/>
          <a:ext cx="2400848" cy="11370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4"/>
  <sheetViews>
    <sheetView tabSelected="1" zoomScale="80" zoomScaleNormal="80" workbookViewId="0">
      <pane xSplit="4" ySplit="2" topLeftCell="E3" activePane="bottomRight" state="frozen"/>
      <selection pane="topRight" activeCell="D1" sqref="D1"/>
      <selection pane="bottomLeft" activeCell="A3" sqref="A3"/>
      <selection pane="bottomRight" activeCell="E121" sqref="E121"/>
    </sheetView>
  </sheetViews>
  <sheetFormatPr baseColWidth="10" defaultColWidth="11.42578125" defaultRowHeight="14.25" x14ac:dyDescent="0.25"/>
  <cols>
    <col min="1" max="1" width="11.42578125" style="2"/>
    <col min="2" max="2" width="22.140625" style="3" bestFit="1" customWidth="1"/>
    <col min="3" max="3" width="29.7109375" style="2" bestFit="1" customWidth="1"/>
    <col min="4" max="4" width="40.7109375" style="2" bestFit="1" customWidth="1"/>
    <col min="5" max="5" width="58.7109375" style="1" customWidth="1"/>
    <col min="6" max="6" width="16.28515625" style="2" bestFit="1" customWidth="1"/>
    <col min="7" max="7" width="20.42578125" style="2" customWidth="1"/>
    <col min="8" max="8" width="25.28515625" style="2" customWidth="1"/>
    <col min="9" max="9" width="31.140625" style="3" customWidth="1"/>
    <col min="10" max="10" width="22" style="2" customWidth="1"/>
    <col min="11" max="11" width="22.85546875" style="3" customWidth="1"/>
    <col min="12" max="20" width="11.42578125" style="20"/>
    <col min="21" max="39" width="11.42578125" style="3"/>
    <col min="40" max="40" width="9.28515625" style="3" customWidth="1"/>
    <col min="41" max="16384" width="11.42578125" style="3"/>
  </cols>
  <sheetData>
    <row r="1" spans="1:41" customFormat="1" ht="138" customHeight="1" thickBot="1" x14ac:dyDescent="0.3">
      <c r="A1" s="53" t="s">
        <v>369</v>
      </c>
      <c r="B1" s="54"/>
      <c r="C1" s="54"/>
      <c r="D1" s="54"/>
      <c r="E1" s="54"/>
      <c r="F1" s="54"/>
      <c r="G1" s="54"/>
      <c r="H1" s="54"/>
      <c r="I1" s="54"/>
      <c r="J1" s="54"/>
      <c r="K1" s="55"/>
      <c r="L1" s="18"/>
      <c r="M1" s="18"/>
      <c r="N1" s="18"/>
      <c r="O1" s="18"/>
      <c r="P1" s="18"/>
      <c r="Q1" s="18"/>
      <c r="R1" s="18"/>
      <c r="S1" s="18"/>
      <c r="T1" s="18"/>
    </row>
    <row r="2" spans="1:41" s="6" customFormat="1" ht="88.5" customHeight="1" thickBot="1" x14ac:dyDescent="0.35">
      <c r="A2" s="32" t="s">
        <v>11</v>
      </c>
      <c r="B2" s="33" t="s">
        <v>10</v>
      </c>
      <c r="C2" s="34" t="s">
        <v>6</v>
      </c>
      <c r="D2" s="35" t="s">
        <v>5</v>
      </c>
      <c r="E2" s="35" t="s">
        <v>0</v>
      </c>
      <c r="F2" s="36" t="s">
        <v>7</v>
      </c>
      <c r="G2" s="35" t="s">
        <v>1</v>
      </c>
      <c r="H2" s="36" t="s">
        <v>2</v>
      </c>
      <c r="I2" s="35" t="s">
        <v>3</v>
      </c>
      <c r="J2" s="36" t="s">
        <v>9</v>
      </c>
      <c r="K2" s="37" t="s">
        <v>4</v>
      </c>
      <c r="L2" s="21"/>
      <c r="M2" s="21"/>
      <c r="N2" s="21"/>
      <c r="O2" s="21"/>
      <c r="P2" s="21"/>
      <c r="Q2" s="21"/>
      <c r="R2" s="21"/>
      <c r="S2" s="21"/>
      <c r="T2" s="21"/>
      <c r="U2" s="17"/>
      <c r="V2" s="17"/>
      <c r="Y2" s="17"/>
      <c r="Z2" s="17"/>
      <c r="AA2" s="17"/>
      <c r="AB2" s="17"/>
      <c r="AC2" s="17"/>
      <c r="AD2" s="17"/>
      <c r="AE2" s="17"/>
      <c r="AF2" s="17"/>
      <c r="AG2" s="17"/>
      <c r="AH2" s="17"/>
      <c r="AI2" s="17"/>
      <c r="AJ2" s="17"/>
      <c r="AK2" s="17"/>
      <c r="AL2" s="17"/>
      <c r="AM2" s="17"/>
      <c r="AN2" s="17"/>
    </row>
    <row r="3" spans="1:41" s="15" customFormat="1" ht="79.5" customHeight="1" x14ac:dyDescent="0.25">
      <c r="A3" s="25">
        <v>1</v>
      </c>
      <c r="B3" s="26" t="s">
        <v>17</v>
      </c>
      <c r="C3" s="43" t="s">
        <v>41</v>
      </c>
      <c r="D3" s="27" t="s">
        <v>123</v>
      </c>
      <c r="E3" s="44" t="s">
        <v>183</v>
      </c>
      <c r="F3" s="28">
        <v>42751</v>
      </c>
      <c r="G3" s="28">
        <v>42758</v>
      </c>
      <c r="H3" s="28">
        <v>43123</v>
      </c>
      <c r="I3" s="29">
        <v>43123</v>
      </c>
      <c r="J3" s="30">
        <v>13417000</v>
      </c>
      <c r="K3" s="31">
        <v>13417000</v>
      </c>
      <c r="L3" s="19"/>
      <c r="M3" s="19"/>
      <c r="N3" s="19"/>
      <c r="O3" s="19"/>
      <c r="P3" s="19"/>
      <c r="Q3" s="19"/>
      <c r="R3" s="19"/>
      <c r="S3" s="19"/>
      <c r="T3" s="19"/>
      <c r="U3" s="16"/>
      <c r="V3" s="16"/>
      <c r="W3" s="16"/>
      <c r="X3" s="16"/>
      <c r="Y3" s="16"/>
      <c r="Z3" s="16"/>
      <c r="AA3" s="16"/>
      <c r="AB3" s="16"/>
      <c r="AC3" s="16"/>
      <c r="AD3" s="16"/>
      <c r="AE3" s="16"/>
      <c r="AF3" s="16"/>
      <c r="AG3" s="16"/>
      <c r="AH3" s="16"/>
      <c r="AI3" s="16"/>
      <c r="AJ3" s="16"/>
      <c r="AK3" s="16"/>
      <c r="AL3" s="16"/>
      <c r="AM3" s="16"/>
      <c r="AN3" s="16"/>
      <c r="AO3" s="16"/>
    </row>
    <row r="4" spans="1:41" s="15" customFormat="1" ht="76.5" customHeight="1" x14ac:dyDescent="0.25">
      <c r="A4" s="13">
        <v>2</v>
      </c>
      <c r="B4" s="7" t="s">
        <v>17</v>
      </c>
      <c r="C4" s="38" t="s">
        <v>42</v>
      </c>
      <c r="D4" s="39" t="s">
        <v>124</v>
      </c>
      <c r="E4" s="40" t="s">
        <v>184</v>
      </c>
      <c r="F4" s="24">
        <v>42751</v>
      </c>
      <c r="G4" s="24">
        <v>42758</v>
      </c>
      <c r="H4" s="24">
        <v>43123</v>
      </c>
      <c r="I4" s="4">
        <v>43123</v>
      </c>
      <c r="J4" s="41">
        <v>13794480</v>
      </c>
      <c r="K4" s="5">
        <v>13794480</v>
      </c>
      <c r="L4" s="19"/>
      <c r="M4" s="19"/>
      <c r="N4" s="19"/>
      <c r="O4" s="19"/>
      <c r="P4" s="19"/>
      <c r="Q4" s="19"/>
      <c r="R4" s="19"/>
      <c r="S4" s="19"/>
      <c r="T4" s="19"/>
      <c r="U4" s="16"/>
      <c r="V4" s="16"/>
      <c r="W4" s="16"/>
      <c r="X4" s="16"/>
      <c r="Y4" s="16"/>
      <c r="Z4" s="16"/>
      <c r="AA4" s="16"/>
      <c r="AB4" s="16"/>
      <c r="AC4" s="16"/>
      <c r="AD4" s="16"/>
      <c r="AE4" s="16"/>
      <c r="AF4" s="16"/>
      <c r="AG4" s="16"/>
      <c r="AH4" s="16"/>
      <c r="AI4" s="16"/>
      <c r="AJ4" s="16"/>
      <c r="AK4" s="16"/>
      <c r="AL4" s="16"/>
      <c r="AM4" s="16"/>
      <c r="AN4" s="16"/>
      <c r="AO4" s="16"/>
    </row>
    <row r="5" spans="1:41" s="15" customFormat="1" ht="99.75" x14ac:dyDescent="0.25">
      <c r="A5" s="13">
        <v>3</v>
      </c>
      <c r="B5" s="7" t="s">
        <v>17</v>
      </c>
      <c r="C5" s="38" t="s">
        <v>43</v>
      </c>
      <c r="D5" s="39" t="s">
        <v>125</v>
      </c>
      <c r="E5" s="40" t="s">
        <v>185</v>
      </c>
      <c r="F5" s="24">
        <v>42755</v>
      </c>
      <c r="G5" s="24">
        <v>42759</v>
      </c>
      <c r="H5" s="24">
        <v>43100</v>
      </c>
      <c r="I5" s="4">
        <v>43465</v>
      </c>
      <c r="J5" s="41">
        <v>11900000</v>
      </c>
      <c r="K5" s="5">
        <v>23800000</v>
      </c>
      <c r="L5" s="19"/>
      <c r="M5" s="19"/>
      <c r="N5" s="19"/>
      <c r="O5" s="19"/>
      <c r="P5" s="19"/>
      <c r="Q5" s="19"/>
      <c r="R5" s="19"/>
      <c r="S5" s="19"/>
      <c r="T5" s="19"/>
      <c r="U5" s="16"/>
      <c r="V5" s="16"/>
      <c r="W5" s="16"/>
      <c r="X5" s="16"/>
      <c r="Y5" s="16"/>
      <c r="Z5" s="16"/>
      <c r="AA5" s="16"/>
      <c r="AB5" s="16"/>
      <c r="AC5" s="16"/>
      <c r="AD5" s="16"/>
      <c r="AE5" s="16"/>
      <c r="AF5" s="16"/>
      <c r="AG5" s="16"/>
      <c r="AH5" s="16"/>
      <c r="AI5" s="16"/>
      <c r="AJ5" s="16"/>
      <c r="AK5" s="16"/>
      <c r="AL5" s="16"/>
      <c r="AM5" s="16"/>
      <c r="AN5" s="16"/>
      <c r="AO5" s="16"/>
    </row>
    <row r="6" spans="1:41" s="15" customFormat="1" ht="85.5" x14ac:dyDescent="0.25">
      <c r="A6" s="13">
        <v>4</v>
      </c>
      <c r="B6" s="7" t="s">
        <v>17</v>
      </c>
      <c r="C6" s="38" t="s">
        <v>44</v>
      </c>
      <c r="D6" s="39" t="s">
        <v>126</v>
      </c>
      <c r="E6" s="40" t="s">
        <v>186</v>
      </c>
      <c r="F6" s="24">
        <v>42765</v>
      </c>
      <c r="G6" s="24">
        <v>42766</v>
      </c>
      <c r="H6" s="24">
        <v>43100</v>
      </c>
      <c r="I6" s="4">
        <v>43100</v>
      </c>
      <c r="J6" s="41">
        <v>7140000</v>
      </c>
      <c r="K6" s="5">
        <v>7140000</v>
      </c>
      <c r="L6" s="19"/>
      <c r="M6" s="19"/>
      <c r="N6" s="19"/>
      <c r="O6" s="19"/>
      <c r="P6" s="19"/>
      <c r="Q6" s="19"/>
      <c r="R6" s="19"/>
      <c r="S6" s="19"/>
      <c r="T6" s="19"/>
      <c r="U6" s="16"/>
      <c r="V6" s="16"/>
      <c r="W6" s="16"/>
      <c r="X6" s="16"/>
      <c r="Y6" s="16"/>
      <c r="Z6" s="16"/>
      <c r="AA6" s="16"/>
      <c r="AB6" s="16"/>
      <c r="AC6" s="16"/>
      <c r="AD6" s="16"/>
      <c r="AE6" s="16"/>
      <c r="AF6" s="16"/>
      <c r="AG6" s="16"/>
      <c r="AH6" s="16"/>
      <c r="AI6" s="16"/>
      <c r="AJ6" s="16"/>
      <c r="AK6" s="16"/>
      <c r="AL6" s="16"/>
      <c r="AM6" s="16"/>
      <c r="AN6" s="16"/>
      <c r="AO6" s="16"/>
    </row>
    <row r="7" spans="1:41" s="15" customFormat="1" ht="36.75" customHeight="1" x14ac:dyDescent="0.25">
      <c r="A7" s="13">
        <v>5</v>
      </c>
      <c r="B7" s="7" t="s">
        <v>17</v>
      </c>
      <c r="C7" s="38" t="s">
        <v>45</v>
      </c>
      <c r="D7" s="39" t="s">
        <v>127</v>
      </c>
      <c r="E7" s="40" t="s">
        <v>187</v>
      </c>
      <c r="F7" s="24">
        <v>42774</v>
      </c>
      <c r="G7" s="24">
        <v>42774</v>
      </c>
      <c r="H7" s="24">
        <v>43100</v>
      </c>
      <c r="I7" s="4">
        <v>43100</v>
      </c>
      <c r="J7" s="41">
        <v>7140000</v>
      </c>
      <c r="K7" s="5">
        <v>7140000</v>
      </c>
      <c r="L7" s="19"/>
      <c r="M7" s="19"/>
      <c r="N7" s="19"/>
      <c r="O7" s="19"/>
      <c r="P7" s="19"/>
      <c r="Q7" s="19"/>
      <c r="R7" s="19"/>
      <c r="S7" s="19"/>
      <c r="T7" s="19"/>
      <c r="U7" s="16"/>
      <c r="V7" s="16"/>
      <c r="W7" s="16"/>
      <c r="X7" s="16"/>
      <c r="Y7" s="16"/>
      <c r="Z7" s="16"/>
      <c r="AA7" s="16"/>
      <c r="AB7" s="16"/>
      <c r="AC7" s="16"/>
      <c r="AD7" s="16"/>
      <c r="AE7" s="16"/>
      <c r="AF7" s="16"/>
      <c r="AG7" s="16"/>
      <c r="AH7" s="16"/>
      <c r="AI7" s="16"/>
      <c r="AJ7" s="16"/>
      <c r="AK7" s="16"/>
      <c r="AL7" s="16"/>
      <c r="AM7" s="16"/>
      <c r="AN7" s="16"/>
      <c r="AO7" s="16"/>
    </row>
    <row r="8" spans="1:41" s="15" customFormat="1" ht="85.5" x14ac:dyDescent="0.25">
      <c r="A8" s="13">
        <v>6</v>
      </c>
      <c r="B8" s="7" t="s">
        <v>17</v>
      </c>
      <c r="C8" s="38" t="s">
        <v>46</v>
      </c>
      <c r="D8" s="39" t="s">
        <v>128</v>
      </c>
      <c r="E8" s="40" t="s">
        <v>188</v>
      </c>
      <c r="F8" s="24">
        <v>42787</v>
      </c>
      <c r="G8" s="24">
        <v>42788</v>
      </c>
      <c r="H8" s="24">
        <v>42797</v>
      </c>
      <c r="I8" s="4">
        <v>42797</v>
      </c>
      <c r="J8" s="41">
        <v>1120000</v>
      </c>
      <c r="K8" s="5">
        <v>1120000</v>
      </c>
      <c r="L8" s="19"/>
      <c r="M8" s="19"/>
      <c r="N8" s="19"/>
      <c r="O8" s="19"/>
      <c r="P8" s="19"/>
      <c r="Q8" s="19"/>
      <c r="R8" s="19"/>
      <c r="S8" s="19"/>
      <c r="T8" s="19"/>
      <c r="U8" s="16"/>
      <c r="V8" s="16"/>
      <c r="W8" s="16"/>
      <c r="X8" s="16"/>
      <c r="Y8" s="16"/>
      <c r="Z8" s="16"/>
      <c r="AA8" s="16"/>
      <c r="AB8" s="16"/>
      <c r="AC8" s="16"/>
      <c r="AD8" s="16"/>
      <c r="AE8" s="16"/>
      <c r="AF8" s="16"/>
      <c r="AG8" s="16"/>
      <c r="AH8" s="16"/>
      <c r="AI8" s="16"/>
      <c r="AJ8" s="16"/>
      <c r="AK8" s="16"/>
      <c r="AL8" s="16"/>
      <c r="AM8" s="16"/>
      <c r="AN8" s="16"/>
      <c r="AO8" s="16"/>
    </row>
    <row r="9" spans="1:41" s="15" customFormat="1" ht="28.5" x14ac:dyDescent="0.25">
      <c r="A9" s="13">
        <v>7</v>
      </c>
      <c r="B9" s="7" t="s">
        <v>17</v>
      </c>
      <c r="C9" s="38" t="s">
        <v>47</v>
      </c>
      <c r="D9" s="39" t="s">
        <v>129</v>
      </c>
      <c r="E9" s="40" t="s">
        <v>189</v>
      </c>
      <c r="F9" s="24">
        <v>42787</v>
      </c>
      <c r="G9" s="24">
        <v>42788</v>
      </c>
      <c r="H9" s="24">
        <v>43100</v>
      </c>
      <c r="I9" s="4">
        <v>43100</v>
      </c>
      <c r="J9" s="41">
        <v>10174024</v>
      </c>
      <c r="K9" s="5">
        <v>10174024</v>
      </c>
      <c r="L9" s="19"/>
      <c r="M9" s="19"/>
      <c r="N9" s="19"/>
      <c r="O9" s="19"/>
      <c r="P9" s="19"/>
      <c r="Q9" s="19"/>
      <c r="R9" s="19"/>
      <c r="S9" s="19"/>
      <c r="T9" s="19"/>
      <c r="U9" s="16"/>
      <c r="V9" s="16"/>
      <c r="W9" s="16"/>
      <c r="X9" s="16"/>
      <c r="Y9" s="16"/>
      <c r="Z9" s="16"/>
      <c r="AA9" s="16"/>
      <c r="AB9" s="16"/>
      <c r="AC9" s="16"/>
      <c r="AD9" s="16"/>
      <c r="AE9" s="16"/>
      <c r="AF9" s="16"/>
      <c r="AG9" s="16"/>
      <c r="AH9" s="16"/>
      <c r="AI9" s="16"/>
      <c r="AJ9" s="16"/>
      <c r="AK9" s="16"/>
      <c r="AL9" s="16"/>
      <c r="AM9" s="16"/>
      <c r="AN9" s="16"/>
      <c r="AO9" s="16"/>
    </row>
    <row r="10" spans="1:41" s="15" customFormat="1" ht="71.25" x14ac:dyDescent="0.25">
      <c r="A10" s="13">
        <v>8</v>
      </c>
      <c r="B10" s="7" t="s">
        <v>17</v>
      </c>
      <c r="C10" s="38" t="s">
        <v>48</v>
      </c>
      <c r="D10" s="39" t="s">
        <v>130</v>
      </c>
      <c r="E10" s="40" t="s">
        <v>190</v>
      </c>
      <c r="F10" s="24">
        <v>42975</v>
      </c>
      <c r="G10" s="24">
        <v>42795</v>
      </c>
      <c r="H10" s="24">
        <v>43100</v>
      </c>
      <c r="I10" s="4">
        <v>43100</v>
      </c>
      <c r="J10" s="41">
        <v>29750000</v>
      </c>
      <c r="K10" s="5">
        <v>29750000</v>
      </c>
      <c r="L10" s="19"/>
      <c r="M10" s="19"/>
      <c r="N10" s="19"/>
      <c r="O10" s="19"/>
      <c r="P10" s="19"/>
      <c r="Q10" s="19"/>
      <c r="R10" s="19"/>
      <c r="S10" s="19"/>
      <c r="T10" s="19"/>
      <c r="U10" s="16"/>
      <c r="V10" s="16"/>
      <c r="W10" s="16"/>
      <c r="X10" s="16"/>
      <c r="Y10" s="16"/>
      <c r="Z10" s="16"/>
      <c r="AA10" s="16"/>
      <c r="AB10" s="16"/>
      <c r="AC10" s="16"/>
      <c r="AD10" s="16"/>
      <c r="AE10" s="16"/>
      <c r="AF10" s="16"/>
      <c r="AG10" s="16"/>
      <c r="AH10" s="16"/>
      <c r="AI10" s="16"/>
      <c r="AJ10" s="16"/>
      <c r="AK10" s="16"/>
      <c r="AL10" s="16"/>
      <c r="AM10" s="16"/>
      <c r="AN10" s="16"/>
      <c r="AO10" s="16"/>
    </row>
    <row r="11" spans="1:41" s="15" customFormat="1" ht="85.5" x14ac:dyDescent="0.25">
      <c r="A11" s="13">
        <v>9</v>
      </c>
      <c r="B11" s="7" t="s">
        <v>17</v>
      </c>
      <c r="C11" s="38" t="s">
        <v>49</v>
      </c>
      <c r="D11" s="39" t="s">
        <v>131</v>
      </c>
      <c r="E11" s="40" t="s">
        <v>191</v>
      </c>
      <c r="F11" s="24">
        <v>42796</v>
      </c>
      <c r="G11" s="24">
        <v>42797</v>
      </c>
      <c r="H11" s="24">
        <v>43100</v>
      </c>
      <c r="I11" s="4">
        <v>43100</v>
      </c>
      <c r="J11" s="41">
        <v>4760000</v>
      </c>
      <c r="K11" s="5">
        <v>4760000</v>
      </c>
      <c r="L11" s="19"/>
      <c r="M11" s="19"/>
      <c r="N11" s="19"/>
      <c r="O11" s="19"/>
      <c r="P11" s="19"/>
      <c r="Q11" s="19"/>
      <c r="R11" s="19"/>
      <c r="S11" s="19"/>
      <c r="T11" s="19"/>
      <c r="U11" s="16"/>
      <c r="V11" s="16"/>
      <c r="W11" s="16"/>
      <c r="X11" s="16"/>
      <c r="Y11" s="16"/>
      <c r="Z11" s="16"/>
      <c r="AA11" s="16"/>
      <c r="AB11" s="16"/>
      <c r="AC11" s="16"/>
      <c r="AD11" s="16"/>
      <c r="AE11" s="16"/>
      <c r="AF11" s="16"/>
      <c r="AG11" s="16"/>
      <c r="AH11" s="16"/>
      <c r="AI11" s="16"/>
      <c r="AJ11" s="16"/>
      <c r="AK11" s="16"/>
      <c r="AL11" s="16"/>
      <c r="AM11" s="16"/>
      <c r="AN11" s="16"/>
      <c r="AO11" s="16"/>
    </row>
    <row r="12" spans="1:41" s="15" customFormat="1" ht="57" x14ac:dyDescent="0.25">
      <c r="A12" s="13">
        <v>10</v>
      </c>
      <c r="B12" s="7" t="s">
        <v>17</v>
      </c>
      <c r="C12" s="38" t="s">
        <v>50</v>
      </c>
      <c r="D12" s="39" t="s">
        <v>132</v>
      </c>
      <c r="E12" s="40" t="s">
        <v>192</v>
      </c>
      <c r="F12" s="24">
        <v>42831</v>
      </c>
      <c r="G12" s="24">
        <v>42835</v>
      </c>
      <c r="H12" s="24">
        <v>43200</v>
      </c>
      <c r="I12" s="4">
        <v>43200</v>
      </c>
      <c r="J12" s="41"/>
      <c r="K12" s="5">
        <v>0</v>
      </c>
      <c r="L12" s="19"/>
      <c r="M12" s="19"/>
      <c r="N12" s="19"/>
      <c r="O12" s="19"/>
      <c r="P12" s="19"/>
      <c r="Q12" s="19"/>
      <c r="R12" s="19"/>
      <c r="S12" s="19"/>
      <c r="T12" s="19"/>
      <c r="U12" s="16"/>
      <c r="V12" s="16"/>
      <c r="W12" s="16"/>
      <c r="X12" s="16"/>
      <c r="Y12" s="16"/>
      <c r="Z12" s="16"/>
      <c r="AA12" s="16"/>
      <c r="AB12" s="16"/>
      <c r="AC12" s="16"/>
      <c r="AD12" s="16"/>
      <c r="AE12" s="16"/>
      <c r="AF12" s="16"/>
      <c r="AG12" s="16"/>
      <c r="AH12" s="16"/>
      <c r="AI12" s="16"/>
      <c r="AJ12" s="16"/>
      <c r="AK12" s="16"/>
      <c r="AL12" s="16"/>
      <c r="AM12" s="16"/>
      <c r="AN12" s="16"/>
      <c r="AO12" s="16"/>
    </row>
    <row r="13" spans="1:41" s="15" customFormat="1" ht="114" x14ac:dyDescent="0.25">
      <c r="A13" s="13">
        <v>11</v>
      </c>
      <c r="B13" s="7" t="s">
        <v>17</v>
      </c>
      <c r="C13" s="38" t="s">
        <v>51</v>
      </c>
      <c r="D13" s="39" t="s">
        <v>133</v>
      </c>
      <c r="E13" s="40" t="s">
        <v>193</v>
      </c>
      <c r="F13" s="24">
        <v>42846</v>
      </c>
      <c r="G13" s="24">
        <v>42857</v>
      </c>
      <c r="H13" s="24">
        <v>43100</v>
      </c>
      <c r="I13" s="4">
        <v>43100</v>
      </c>
      <c r="J13" s="41">
        <v>3046400</v>
      </c>
      <c r="K13" s="5">
        <v>3046400</v>
      </c>
      <c r="L13" s="19"/>
      <c r="M13" s="19"/>
      <c r="N13" s="19"/>
      <c r="O13" s="19"/>
      <c r="P13" s="19"/>
      <c r="Q13" s="19"/>
      <c r="R13" s="19"/>
      <c r="S13" s="19"/>
      <c r="T13" s="19"/>
      <c r="U13" s="16"/>
      <c r="V13" s="16"/>
      <c r="W13" s="16"/>
      <c r="X13" s="16"/>
      <c r="Y13" s="16"/>
      <c r="Z13" s="16"/>
      <c r="AA13" s="16"/>
      <c r="AB13" s="16"/>
      <c r="AC13" s="16"/>
      <c r="AD13" s="16"/>
      <c r="AE13" s="16"/>
      <c r="AF13" s="16"/>
      <c r="AG13" s="16"/>
      <c r="AH13" s="16"/>
      <c r="AI13" s="16"/>
      <c r="AJ13" s="16"/>
      <c r="AK13" s="16"/>
      <c r="AL13" s="16"/>
      <c r="AM13" s="16"/>
      <c r="AN13" s="16"/>
      <c r="AO13" s="16"/>
    </row>
    <row r="14" spans="1:41" s="15" customFormat="1" ht="114" x14ac:dyDescent="0.25">
      <c r="A14" s="13">
        <v>12</v>
      </c>
      <c r="B14" s="7" t="s">
        <v>17</v>
      </c>
      <c r="C14" s="38" t="s">
        <v>52</v>
      </c>
      <c r="D14" s="39" t="s">
        <v>134</v>
      </c>
      <c r="E14" s="40" t="s">
        <v>194</v>
      </c>
      <c r="F14" s="24">
        <v>42849</v>
      </c>
      <c r="G14" s="24">
        <v>42857</v>
      </c>
      <c r="H14" s="24">
        <v>42888</v>
      </c>
      <c r="I14" s="4">
        <v>42888</v>
      </c>
      <c r="J14" s="41">
        <v>10710000</v>
      </c>
      <c r="K14" s="5">
        <v>10710000</v>
      </c>
      <c r="L14" s="19"/>
      <c r="M14" s="19"/>
      <c r="N14" s="19"/>
      <c r="O14" s="19"/>
      <c r="P14" s="19"/>
      <c r="Q14" s="19"/>
      <c r="R14" s="19"/>
      <c r="S14" s="19"/>
      <c r="T14" s="19"/>
      <c r="U14" s="16"/>
      <c r="V14" s="16"/>
      <c r="W14" s="16"/>
      <c r="X14" s="16"/>
      <c r="Y14" s="16"/>
      <c r="Z14" s="16"/>
      <c r="AA14" s="16"/>
      <c r="AB14" s="16"/>
      <c r="AC14" s="16"/>
      <c r="AD14" s="16"/>
      <c r="AE14" s="16"/>
      <c r="AF14" s="16"/>
      <c r="AG14" s="16"/>
      <c r="AH14" s="16"/>
      <c r="AI14" s="16"/>
      <c r="AJ14" s="16"/>
      <c r="AK14" s="16"/>
      <c r="AL14" s="16"/>
      <c r="AM14" s="16"/>
      <c r="AN14" s="16"/>
      <c r="AO14" s="16"/>
    </row>
    <row r="15" spans="1:41" s="15" customFormat="1" ht="71.25" x14ac:dyDescent="0.25">
      <c r="A15" s="13">
        <v>13</v>
      </c>
      <c r="B15" s="7" t="s">
        <v>17</v>
      </c>
      <c r="C15" s="38" t="s">
        <v>53</v>
      </c>
      <c r="D15" s="39" t="s">
        <v>135</v>
      </c>
      <c r="E15" s="40" t="s">
        <v>195</v>
      </c>
      <c r="F15" s="24">
        <v>42852</v>
      </c>
      <c r="G15" s="24">
        <v>42857</v>
      </c>
      <c r="H15" s="24">
        <v>42888</v>
      </c>
      <c r="I15" s="4">
        <v>42888</v>
      </c>
      <c r="J15" s="41">
        <v>766717</v>
      </c>
      <c r="K15" s="5">
        <v>766717</v>
      </c>
      <c r="L15" s="19"/>
      <c r="M15" s="19"/>
      <c r="N15" s="19"/>
      <c r="O15" s="19"/>
      <c r="P15" s="19"/>
      <c r="Q15" s="19"/>
      <c r="R15" s="19"/>
      <c r="S15" s="19"/>
      <c r="T15" s="19"/>
      <c r="U15" s="16"/>
      <c r="V15" s="16"/>
      <c r="W15" s="16"/>
      <c r="X15" s="16"/>
      <c r="Y15" s="16"/>
      <c r="Z15" s="16"/>
      <c r="AA15" s="16"/>
      <c r="AB15" s="16"/>
      <c r="AC15" s="16"/>
      <c r="AD15" s="16"/>
      <c r="AE15" s="16"/>
      <c r="AF15" s="16"/>
      <c r="AG15" s="16"/>
      <c r="AH15" s="16"/>
      <c r="AI15" s="16"/>
      <c r="AJ15" s="16"/>
      <c r="AK15" s="16"/>
      <c r="AL15" s="16"/>
      <c r="AM15" s="16"/>
      <c r="AN15" s="16"/>
      <c r="AO15" s="16"/>
    </row>
    <row r="16" spans="1:41" s="15" customFormat="1" ht="28.5" x14ac:dyDescent="0.25">
      <c r="A16" s="13">
        <v>14</v>
      </c>
      <c r="B16" s="7" t="s">
        <v>17</v>
      </c>
      <c r="C16" s="38" t="s">
        <v>54</v>
      </c>
      <c r="D16" s="39" t="s">
        <v>136</v>
      </c>
      <c r="E16" s="40" t="s">
        <v>196</v>
      </c>
      <c r="F16" s="24">
        <v>42866</v>
      </c>
      <c r="G16" s="24">
        <v>42870</v>
      </c>
      <c r="H16" s="24">
        <v>43100</v>
      </c>
      <c r="I16" s="4">
        <v>43100</v>
      </c>
      <c r="J16" s="41">
        <v>2380000</v>
      </c>
      <c r="K16" s="5">
        <v>2380000</v>
      </c>
      <c r="L16" s="19"/>
      <c r="M16" s="19"/>
      <c r="N16" s="19"/>
      <c r="O16" s="19"/>
      <c r="P16" s="19"/>
      <c r="Q16" s="19"/>
      <c r="R16" s="19"/>
      <c r="S16" s="19"/>
      <c r="T16" s="19"/>
      <c r="U16" s="16"/>
      <c r="V16" s="16"/>
      <c r="W16" s="16"/>
      <c r="X16" s="16"/>
      <c r="Y16" s="16"/>
      <c r="Z16" s="16"/>
      <c r="AA16" s="16"/>
      <c r="AB16" s="16"/>
      <c r="AC16" s="16"/>
      <c r="AD16" s="16"/>
      <c r="AE16" s="16"/>
      <c r="AF16" s="16"/>
      <c r="AG16" s="16"/>
      <c r="AH16" s="16"/>
      <c r="AI16" s="16"/>
      <c r="AJ16" s="16"/>
      <c r="AK16" s="16"/>
      <c r="AL16" s="16"/>
      <c r="AM16" s="16"/>
      <c r="AN16" s="16"/>
      <c r="AO16" s="16"/>
    </row>
    <row r="17" spans="1:41" s="15" customFormat="1" ht="57" x14ac:dyDescent="0.25">
      <c r="A17" s="13">
        <v>15</v>
      </c>
      <c r="B17" s="7" t="s">
        <v>17</v>
      </c>
      <c r="C17" s="38" t="s">
        <v>55</v>
      </c>
      <c r="D17" s="39" t="s">
        <v>137</v>
      </c>
      <c r="E17" s="40" t="s">
        <v>197</v>
      </c>
      <c r="F17" s="24">
        <v>42859</v>
      </c>
      <c r="G17" s="24">
        <v>42863</v>
      </c>
      <c r="H17" s="24">
        <v>43100</v>
      </c>
      <c r="I17" s="4">
        <v>43100</v>
      </c>
      <c r="J17" s="41">
        <v>16005024</v>
      </c>
      <c r="K17" s="5">
        <v>16005024</v>
      </c>
      <c r="L17" s="19"/>
      <c r="M17" s="19"/>
      <c r="N17" s="19"/>
      <c r="O17" s="19"/>
      <c r="P17" s="19"/>
      <c r="Q17" s="19"/>
      <c r="R17" s="19"/>
      <c r="S17" s="19"/>
      <c r="T17" s="19"/>
      <c r="U17" s="16"/>
      <c r="V17" s="16"/>
      <c r="W17" s="16"/>
      <c r="X17" s="16"/>
      <c r="Y17" s="16"/>
      <c r="Z17" s="16"/>
      <c r="AA17" s="16"/>
      <c r="AB17" s="16"/>
      <c r="AC17" s="16"/>
      <c r="AD17" s="16"/>
      <c r="AE17" s="16"/>
      <c r="AF17" s="16"/>
      <c r="AG17" s="16"/>
      <c r="AH17" s="16"/>
      <c r="AI17" s="16"/>
      <c r="AJ17" s="16"/>
      <c r="AK17" s="16"/>
      <c r="AL17" s="16"/>
      <c r="AM17" s="16"/>
      <c r="AN17" s="16"/>
      <c r="AO17" s="16"/>
    </row>
    <row r="18" spans="1:41" s="15" customFormat="1" ht="49.5" customHeight="1" x14ac:dyDescent="0.25">
      <c r="A18" s="13">
        <v>16</v>
      </c>
      <c r="B18" s="7" t="s">
        <v>17</v>
      </c>
      <c r="C18" s="38" t="s">
        <v>56</v>
      </c>
      <c r="D18" s="39" t="s">
        <v>138</v>
      </c>
      <c r="E18" s="40" t="s">
        <v>329</v>
      </c>
      <c r="F18" s="24">
        <v>42871</v>
      </c>
      <c r="G18" s="24">
        <v>42874</v>
      </c>
      <c r="H18" s="24">
        <v>43100</v>
      </c>
      <c r="I18" s="4">
        <v>43100</v>
      </c>
      <c r="J18" s="41">
        <v>35985600</v>
      </c>
      <c r="K18" s="5">
        <v>35985600</v>
      </c>
      <c r="L18" s="19"/>
      <c r="M18" s="19"/>
      <c r="N18" s="19"/>
      <c r="O18" s="19"/>
      <c r="P18" s="19"/>
      <c r="Q18" s="19"/>
      <c r="R18" s="19"/>
      <c r="S18" s="19"/>
      <c r="T18" s="19"/>
      <c r="U18" s="16"/>
      <c r="V18" s="16"/>
      <c r="W18" s="16"/>
      <c r="X18" s="16"/>
      <c r="Y18" s="16"/>
      <c r="Z18" s="16"/>
      <c r="AA18" s="16"/>
      <c r="AB18" s="16"/>
      <c r="AC18" s="16"/>
      <c r="AD18" s="16"/>
      <c r="AE18" s="16"/>
      <c r="AF18" s="16"/>
      <c r="AG18" s="16"/>
      <c r="AH18" s="16"/>
      <c r="AI18" s="16"/>
      <c r="AJ18" s="16"/>
      <c r="AK18" s="16"/>
      <c r="AL18" s="16"/>
      <c r="AM18" s="16"/>
      <c r="AN18" s="16"/>
      <c r="AO18" s="16"/>
    </row>
    <row r="19" spans="1:41" s="15" customFormat="1" ht="50.25" customHeight="1" x14ac:dyDescent="0.25">
      <c r="A19" s="13">
        <v>17</v>
      </c>
      <c r="B19" s="7" t="s">
        <v>17</v>
      </c>
      <c r="C19" s="38" t="s">
        <v>57</v>
      </c>
      <c r="D19" s="39" t="s">
        <v>31</v>
      </c>
      <c r="E19" s="40" t="s">
        <v>198</v>
      </c>
      <c r="F19" s="24">
        <v>42878</v>
      </c>
      <c r="G19" s="24">
        <v>42879</v>
      </c>
      <c r="H19" s="24">
        <v>43244</v>
      </c>
      <c r="I19" s="4">
        <v>43244</v>
      </c>
      <c r="J19" s="41">
        <v>29584018</v>
      </c>
      <c r="K19" s="5">
        <v>29584018</v>
      </c>
      <c r="L19" s="19"/>
      <c r="M19" s="19"/>
      <c r="N19" s="19"/>
      <c r="O19" s="19"/>
      <c r="P19" s="19"/>
      <c r="Q19" s="19"/>
      <c r="R19" s="19"/>
      <c r="S19" s="19"/>
      <c r="T19" s="19"/>
      <c r="U19" s="16"/>
      <c r="V19" s="16"/>
      <c r="W19" s="16"/>
      <c r="X19" s="16"/>
      <c r="Y19" s="16"/>
      <c r="Z19" s="16"/>
      <c r="AA19" s="16"/>
      <c r="AB19" s="16"/>
      <c r="AC19" s="16"/>
      <c r="AD19" s="16"/>
      <c r="AE19" s="16"/>
      <c r="AF19" s="16"/>
      <c r="AG19" s="16"/>
      <c r="AH19" s="16"/>
      <c r="AI19" s="16"/>
      <c r="AJ19" s="16"/>
      <c r="AK19" s="16"/>
      <c r="AL19" s="16"/>
      <c r="AM19" s="16"/>
      <c r="AN19" s="16"/>
      <c r="AO19" s="16"/>
    </row>
    <row r="20" spans="1:41" s="15" customFormat="1" ht="71.25" x14ac:dyDescent="0.25">
      <c r="A20" s="13">
        <v>18</v>
      </c>
      <c r="B20" s="7" t="s">
        <v>17</v>
      </c>
      <c r="C20" s="38" t="s">
        <v>58</v>
      </c>
      <c r="D20" s="39" t="s">
        <v>139</v>
      </c>
      <c r="E20" s="40" t="s">
        <v>199</v>
      </c>
      <c r="F20" s="24">
        <v>42879</v>
      </c>
      <c r="G20" s="24">
        <v>42881</v>
      </c>
      <c r="H20" s="24">
        <v>42973</v>
      </c>
      <c r="I20" s="4">
        <v>42973</v>
      </c>
      <c r="J20" s="41">
        <v>36295000</v>
      </c>
      <c r="K20" s="5">
        <v>36295000</v>
      </c>
      <c r="L20" s="19"/>
      <c r="M20" s="19"/>
      <c r="N20" s="19"/>
      <c r="O20" s="19"/>
      <c r="P20" s="19"/>
      <c r="Q20" s="19"/>
      <c r="R20" s="19"/>
      <c r="S20" s="19"/>
      <c r="T20" s="19"/>
      <c r="U20" s="16"/>
      <c r="V20" s="16"/>
      <c r="W20" s="16"/>
      <c r="X20" s="16"/>
      <c r="Y20" s="16"/>
      <c r="Z20" s="16"/>
      <c r="AA20" s="16"/>
      <c r="AB20" s="16"/>
      <c r="AC20" s="16"/>
      <c r="AD20" s="16"/>
      <c r="AE20" s="16"/>
      <c r="AF20" s="16"/>
      <c r="AG20" s="16"/>
      <c r="AH20" s="16"/>
      <c r="AI20" s="16"/>
      <c r="AJ20" s="16"/>
      <c r="AK20" s="16"/>
      <c r="AL20" s="16"/>
      <c r="AM20" s="16"/>
      <c r="AN20" s="16"/>
      <c r="AO20" s="16"/>
    </row>
    <row r="21" spans="1:41" s="15" customFormat="1" ht="35.25" customHeight="1" x14ac:dyDescent="0.25">
      <c r="A21" s="13">
        <v>19</v>
      </c>
      <c r="B21" s="7" t="s">
        <v>17</v>
      </c>
      <c r="C21" s="38" t="s">
        <v>59</v>
      </c>
      <c r="D21" s="39" t="s">
        <v>140</v>
      </c>
      <c r="E21" s="40" t="s">
        <v>200</v>
      </c>
      <c r="F21" s="24">
        <v>42894</v>
      </c>
      <c r="G21" s="24">
        <v>42895</v>
      </c>
      <c r="H21" s="24">
        <v>43100</v>
      </c>
      <c r="I21" s="4">
        <v>43100</v>
      </c>
      <c r="J21" s="41">
        <v>11825625</v>
      </c>
      <c r="K21" s="5">
        <v>11825625</v>
      </c>
      <c r="L21" s="19"/>
      <c r="M21" s="19"/>
      <c r="N21" s="19"/>
      <c r="O21" s="19"/>
      <c r="P21" s="19"/>
      <c r="Q21" s="19"/>
      <c r="R21" s="19"/>
      <c r="S21" s="19"/>
      <c r="T21" s="19"/>
      <c r="U21" s="16"/>
      <c r="V21" s="16"/>
      <c r="W21" s="16"/>
      <c r="X21" s="16"/>
      <c r="Y21" s="16"/>
      <c r="Z21" s="16"/>
      <c r="AA21" s="16"/>
      <c r="AB21" s="16"/>
      <c r="AC21" s="16"/>
      <c r="AD21" s="16"/>
      <c r="AE21" s="16"/>
      <c r="AF21" s="16"/>
      <c r="AG21" s="16"/>
      <c r="AH21" s="16"/>
      <c r="AI21" s="16"/>
      <c r="AJ21" s="16"/>
      <c r="AK21" s="16"/>
      <c r="AL21" s="16"/>
      <c r="AM21" s="16"/>
      <c r="AN21" s="16"/>
      <c r="AO21" s="16"/>
    </row>
    <row r="22" spans="1:41" s="15" customFormat="1" ht="72.75" customHeight="1" x14ac:dyDescent="0.25">
      <c r="A22" s="13">
        <v>20</v>
      </c>
      <c r="B22" s="7" t="s">
        <v>17</v>
      </c>
      <c r="C22" s="38" t="s">
        <v>60</v>
      </c>
      <c r="D22" s="39" t="s">
        <v>141</v>
      </c>
      <c r="E22" s="40" t="s">
        <v>201</v>
      </c>
      <c r="F22" s="24">
        <v>42895</v>
      </c>
      <c r="G22" s="24">
        <v>42898</v>
      </c>
      <c r="H22" s="24">
        <v>42928</v>
      </c>
      <c r="I22" s="4">
        <v>42928</v>
      </c>
      <c r="J22" s="41">
        <v>1542000</v>
      </c>
      <c r="K22" s="5">
        <v>1542000</v>
      </c>
      <c r="L22" s="19"/>
      <c r="M22" s="19"/>
      <c r="N22" s="19"/>
      <c r="O22" s="19"/>
      <c r="P22" s="19"/>
      <c r="Q22" s="19"/>
      <c r="R22" s="19"/>
      <c r="S22" s="19"/>
      <c r="T22" s="19"/>
      <c r="U22" s="16"/>
      <c r="V22" s="16"/>
      <c r="W22" s="16"/>
      <c r="X22" s="16"/>
      <c r="Y22" s="16"/>
      <c r="Z22" s="16"/>
      <c r="AA22" s="16"/>
      <c r="AB22" s="16"/>
      <c r="AC22" s="16"/>
      <c r="AD22" s="16"/>
      <c r="AE22" s="16"/>
      <c r="AF22" s="16"/>
      <c r="AG22" s="16"/>
      <c r="AH22" s="16"/>
      <c r="AI22" s="16"/>
      <c r="AJ22" s="16"/>
      <c r="AK22" s="16"/>
      <c r="AL22" s="16"/>
      <c r="AM22" s="16"/>
      <c r="AN22" s="16"/>
      <c r="AO22" s="16"/>
    </row>
    <row r="23" spans="1:41" s="15" customFormat="1" ht="84" customHeight="1" x14ac:dyDescent="0.25">
      <c r="A23" s="13">
        <v>21</v>
      </c>
      <c r="B23" s="7" t="s">
        <v>17</v>
      </c>
      <c r="C23" s="38" t="s">
        <v>61</v>
      </c>
      <c r="D23" s="39" t="s">
        <v>142</v>
      </c>
      <c r="E23" s="40" t="s">
        <v>202</v>
      </c>
      <c r="F23" s="24">
        <v>42899</v>
      </c>
      <c r="G23" s="24">
        <v>42900</v>
      </c>
      <c r="H23" s="24">
        <v>42916</v>
      </c>
      <c r="I23" s="4">
        <v>42916</v>
      </c>
      <c r="J23" s="41">
        <v>1200000</v>
      </c>
      <c r="K23" s="5">
        <v>1200000</v>
      </c>
      <c r="L23" s="19"/>
      <c r="M23" s="19"/>
      <c r="N23" s="19"/>
      <c r="O23" s="19"/>
      <c r="P23" s="19"/>
      <c r="Q23" s="19"/>
      <c r="R23" s="19"/>
      <c r="S23" s="19"/>
      <c r="T23" s="19"/>
      <c r="U23" s="16"/>
      <c r="V23" s="16"/>
      <c r="W23" s="16"/>
      <c r="X23" s="16"/>
      <c r="Y23" s="16"/>
      <c r="Z23" s="16"/>
      <c r="AA23" s="16"/>
      <c r="AB23" s="16"/>
      <c r="AC23" s="16"/>
      <c r="AD23" s="16"/>
      <c r="AE23" s="16"/>
      <c r="AF23" s="16"/>
      <c r="AG23" s="16"/>
      <c r="AH23" s="16"/>
      <c r="AI23" s="16"/>
      <c r="AJ23" s="16"/>
      <c r="AK23" s="16"/>
      <c r="AL23" s="16"/>
      <c r="AM23" s="16"/>
      <c r="AN23" s="16"/>
      <c r="AO23" s="16"/>
    </row>
    <row r="24" spans="1:41" s="15" customFormat="1" ht="42.75" x14ac:dyDescent="0.25">
      <c r="A24" s="13">
        <v>22</v>
      </c>
      <c r="B24" s="7" t="s">
        <v>17</v>
      </c>
      <c r="C24" s="38" t="s">
        <v>62</v>
      </c>
      <c r="D24" s="39" t="s">
        <v>143</v>
      </c>
      <c r="E24" s="40" t="s">
        <v>203</v>
      </c>
      <c r="F24" s="24">
        <v>42901</v>
      </c>
      <c r="G24" s="24">
        <v>42901</v>
      </c>
      <c r="H24" s="24">
        <v>42993</v>
      </c>
      <c r="I24" s="4">
        <v>42993</v>
      </c>
      <c r="J24" s="41">
        <v>20587000</v>
      </c>
      <c r="K24" s="5">
        <v>20587000</v>
      </c>
      <c r="L24" s="19"/>
      <c r="M24" s="19"/>
      <c r="N24" s="19"/>
      <c r="O24" s="19"/>
      <c r="P24" s="19"/>
      <c r="Q24" s="19"/>
      <c r="R24" s="19"/>
      <c r="S24" s="19"/>
      <c r="T24" s="19"/>
      <c r="U24" s="16"/>
      <c r="V24" s="16"/>
      <c r="W24" s="16"/>
      <c r="X24" s="16"/>
      <c r="Y24" s="16"/>
      <c r="Z24" s="16"/>
      <c r="AA24" s="16"/>
      <c r="AB24" s="16"/>
      <c r="AC24" s="16"/>
      <c r="AD24" s="16"/>
      <c r="AE24" s="16"/>
      <c r="AF24" s="16"/>
      <c r="AG24" s="16"/>
      <c r="AH24" s="16"/>
      <c r="AI24" s="16"/>
      <c r="AJ24" s="16"/>
      <c r="AK24" s="16"/>
      <c r="AL24" s="16"/>
      <c r="AM24" s="16"/>
      <c r="AN24" s="16"/>
      <c r="AO24" s="16"/>
    </row>
    <row r="25" spans="1:41" s="15" customFormat="1" ht="42.75" x14ac:dyDescent="0.25">
      <c r="A25" s="13">
        <v>23</v>
      </c>
      <c r="B25" s="7" t="s">
        <v>17</v>
      </c>
      <c r="C25" s="38" t="s">
        <v>63</v>
      </c>
      <c r="D25" s="39" t="s">
        <v>144</v>
      </c>
      <c r="E25" s="40" t="s">
        <v>204</v>
      </c>
      <c r="F25" s="24">
        <v>42908</v>
      </c>
      <c r="G25" s="24">
        <v>42913</v>
      </c>
      <c r="H25" s="24">
        <v>42974</v>
      </c>
      <c r="I25" s="4">
        <v>42974</v>
      </c>
      <c r="J25" s="41">
        <v>3556613</v>
      </c>
      <c r="K25" s="5">
        <v>3556613</v>
      </c>
      <c r="L25" s="19"/>
      <c r="M25" s="19"/>
      <c r="N25" s="19"/>
      <c r="O25" s="19"/>
      <c r="P25" s="19"/>
      <c r="Q25" s="19"/>
      <c r="R25" s="19"/>
      <c r="S25" s="19"/>
      <c r="T25" s="19"/>
      <c r="U25" s="16"/>
      <c r="V25" s="16"/>
      <c r="W25" s="16"/>
      <c r="X25" s="16"/>
      <c r="Y25" s="16"/>
      <c r="Z25" s="16"/>
      <c r="AA25" s="16"/>
      <c r="AB25" s="16"/>
      <c r="AC25" s="16"/>
      <c r="AD25" s="16"/>
      <c r="AE25" s="16"/>
      <c r="AF25" s="16"/>
      <c r="AG25" s="16"/>
      <c r="AH25" s="16"/>
      <c r="AI25" s="16"/>
      <c r="AJ25" s="16"/>
      <c r="AK25" s="16"/>
      <c r="AL25" s="16"/>
      <c r="AM25" s="16"/>
      <c r="AN25" s="16"/>
      <c r="AO25" s="16"/>
    </row>
    <row r="26" spans="1:41" s="15" customFormat="1" ht="128.25" x14ac:dyDescent="0.25">
      <c r="A26" s="13">
        <v>24</v>
      </c>
      <c r="B26" s="7" t="s">
        <v>17</v>
      </c>
      <c r="C26" s="38" t="s">
        <v>64</v>
      </c>
      <c r="D26" s="39" t="s">
        <v>145</v>
      </c>
      <c r="E26" s="40" t="s">
        <v>205</v>
      </c>
      <c r="F26" s="24">
        <v>42908</v>
      </c>
      <c r="G26" s="24">
        <v>42913</v>
      </c>
      <c r="H26" s="24">
        <v>43100</v>
      </c>
      <c r="I26" s="4">
        <v>43100</v>
      </c>
      <c r="J26" s="41">
        <v>36885849</v>
      </c>
      <c r="K26" s="5">
        <v>36885849</v>
      </c>
      <c r="L26" s="19"/>
      <c r="M26" s="19"/>
      <c r="N26" s="19"/>
      <c r="O26" s="19"/>
      <c r="P26" s="19"/>
      <c r="Q26" s="19"/>
      <c r="R26" s="19"/>
      <c r="S26" s="19"/>
      <c r="T26" s="19"/>
      <c r="U26" s="16"/>
      <c r="V26" s="16"/>
      <c r="W26" s="16"/>
      <c r="X26" s="16"/>
      <c r="Y26" s="16"/>
      <c r="Z26" s="16"/>
      <c r="AA26" s="16"/>
      <c r="AB26" s="16"/>
      <c r="AC26" s="16"/>
      <c r="AD26" s="16"/>
      <c r="AE26" s="16"/>
      <c r="AF26" s="16"/>
      <c r="AG26" s="16"/>
      <c r="AH26" s="16"/>
      <c r="AI26" s="16"/>
      <c r="AJ26" s="16"/>
      <c r="AK26" s="16"/>
      <c r="AL26" s="16"/>
      <c r="AM26" s="16"/>
      <c r="AN26" s="16"/>
      <c r="AO26" s="16"/>
    </row>
    <row r="27" spans="1:41" s="15" customFormat="1" ht="99.75" x14ac:dyDescent="0.25">
      <c r="A27" s="13">
        <v>25</v>
      </c>
      <c r="B27" s="7" t="s">
        <v>17</v>
      </c>
      <c r="C27" s="38" t="s">
        <v>65</v>
      </c>
      <c r="D27" s="39" t="s">
        <v>146</v>
      </c>
      <c r="E27" s="40" t="s">
        <v>206</v>
      </c>
      <c r="F27" s="24">
        <v>42913</v>
      </c>
      <c r="G27" s="24">
        <v>42917</v>
      </c>
      <c r="H27" s="24">
        <v>43008</v>
      </c>
      <c r="I27" s="4">
        <v>43008</v>
      </c>
      <c r="J27" s="41">
        <v>2090871</v>
      </c>
      <c r="K27" s="5">
        <v>2090871</v>
      </c>
      <c r="L27" s="19"/>
      <c r="M27" s="19"/>
      <c r="N27" s="19"/>
      <c r="O27" s="19"/>
      <c r="P27" s="19"/>
      <c r="Q27" s="19"/>
      <c r="R27" s="19"/>
      <c r="S27" s="19"/>
      <c r="T27" s="19"/>
      <c r="U27" s="16"/>
      <c r="V27" s="16"/>
      <c r="W27" s="16"/>
      <c r="X27" s="16"/>
      <c r="Y27" s="16"/>
      <c r="Z27" s="16"/>
      <c r="AA27" s="16"/>
      <c r="AB27" s="16"/>
      <c r="AC27" s="16"/>
      <c r="AD27" s="16"/>
      <c r="AE27" s="16"/>
      <c r="AF27" s="16"/>
      <c r="AG27" s="16"/>
      <c r="AH27" s="16"/>
      <c r="AI27" s="16"/>
      <c r="AJ27" s="16"/>
      <c r="AK27" s="16"/>
      <c r="AL27" s="16"/>
      <c r="AM27" s="16"/>
      <c r="AN27" s="16"/>
      <c r="AO27" s="16"/>
    </row>
    <row r="28" spans="1:41" s="15" customFormat="1" ht="57" x14ac:dyDescent="0.25">
      <c r="A28" s="13">
        <v>26</v>
      </c>
      <c r="B28" s="7" t="s">
        <v>17</v>
      </c>
      <c r="C28" s="38" t="s">
        <v>66</v>
      </c>
      <c r="D28" s="39" t="s">
        <v>147</v>
      </c>
      <c r="E28" s="40" t="s">
        <v>207</v>
      </c>
      <c r="F28" s="24">
        <v>42821</v>
      </c>
      <c r="G28" s="24">
        <v>42915</v>
      </c>
      <c r="H28" s="24">
        <v>43100</v>
      </c>
      <c r="I28" s="4">
        <v>43100</v>
      </c>
      <c r="J28" s="41">
        <v>35700000</v>
      </c>
      <c r="K28" s="5">
        <v>35700000</v>
      </c>
      <c r="L28" s="19"/>
      <c r="M28" s="19"/>
      <c r="N28" s="19"/>
      <c r="O28" s="19"/>
      <c r="P28" s="19"/>
      <c r="Q28" s="19"/>
      <c r="R28" s="19"/>
      <c r="S28" s="19"/>
      <c r="T28" s="19"/>
      <c r="U28" s="16"/>
      <c r="V28" s="16"/>
      <c r="W28" s="16"/>
      <c r="X28" s="16"/>
      <c r="Y28" s="16"/>
      <c r="Z28" s="16"/>
      <c r="AA28" s="16"/>
      <c r="AB28" s="16"/>
      <c r="AC28" s="16"/>
      <c r="AD28" s="16"/>
      <c r="AE28" s="16"/>
      <c r="AF28" s="16"/>
      <c r="AG28" s="16"/>
      <c r="AH28" s="16"/>
      <c r="AI28" s="16"/>
      <c r="AJ28" s="16"/>
      <c r="AK28" s="16"/>
      <c r="AL28" s="16"/>
      <c r="AM28" s="16"/>
      <c r="AN28" s="16"/>
      <c r="AO28" s="16"/>
    </row>
    <row r="29" spans="1:41" s="15" customFormat="1" ht="67.5" customHeight="1" x14ac:dyDescent="0.25">
      <c r="A29" s="13">
        <v>27</v>
      </c>
      <c r="B29" s="7" t="s">
        <v>17</v>
      </c>
      <c r="C29" s="38" t="s">
        <v>67</v>
      </c>
      <c r="D29" s="39" t="s">
        <v>148</v>
      </c>
      <c r="E29" s="40" t="s">
        <v>208</v>
      </c>
      <c r="F29" s="24">
        <v>42915</v>
      </c>
      <c r="G29" s="24">
        <v>42921</v>
      </c>
      <c r="H29" s="24">
        <v>43288</v>
      </c>
      <c r="I29" s="4">
        <v>43288</v>
      </c>
      <c r="J29" s="41">
        <v>2380000</v>
      </c>
      <c r="K29" s="5">
        <v>2380000</v>
      </c>
      <c r="L29" s="19"/>
      <c r="M29" s="19"/>
      <c r="N29" s="19"/>
      <c r="O29" s="19"/>
      <c r="P29" s="19"/>
      <c r="Q29" s="19"/>
      <c r="R29" s="19"/>
      <c r="S29" s="19"/>
      <c r="T29" s="19"/>
      <c r="U29" s="16"/>
      <c r="V29" s="16"/>
      <c r="W29" s="16"/>
      <c r="X29" s="16"/>
      <c r="Y29" s="16"/>
      <c r="Z29" s="16"/>
      <c r="AA29" s="16"/>
      <c r="AB29" s="16"/>
      <c r="AC29" s="16"/>
      <c r="AD29" s="16"/>
      <c r="AE29" s="16"/>
      <c r="AF29" s="16"/>
      <c r="AG29" s="16"/>
      <c r="AH29" s="16"/>
      <c r="AI29" s="16"/>
      <c r="AJ29" s="16"/>
      <c r="AK29" s="16"/>
      <c r="AL29" s="16"/>
      <c r="AM29" s="16"/>
      <c r="AN29" s="16"/>
      <c r="AO29" s="16"/>
    </row>
    <row r="30" spans="1:41" s="15" customFormat="1" ht="81.75" customHeight="1" x14ac:dyDescent="0.25">
      <c r="A30" s="13">
        <v>28</v>
      </c>
      <c r="B30" s="7" t="s">
        <v>17</v>
      </c>
      <c r="C30" s="38" t="s">
        <v>68</v>
      </c>
      <c r="D30" s="39" t="s">
        <v>8</v>
      </c>
      <c r="E30" s="40" t="s">
        <v>209</v>
      </c>
      <c r="F30" s="24">
        <v>42916</v>
      </c>
      <c r="G30" s="24">
        <v>42928</v>
      </c>
      <c r="H30" s="24">
        <v>43100</v>
      </c>
      <c r="I30" s="4">
        <v>43100</v>
      </c>
      <c r="J30" s="41">
        <v>4535685</v>
      </c>
      <c r="K30" s="5">
        <v>4535685</v>
      </c>
      <c r="L30" s="19"/>
      <c r="M30" s="19"/>
      <c r="N30" s="19"/>
      <c r="O30" s="19"/>
      <c r="P30" s="19"/>
      <c r="Q30" s="19"/>
      <c r="R30" s="19"/>
      <c r="S30" s="19"/>
      <c r="T30" s="19"/>
      <c r="U30" s="16"/>
      <c r="V30" s="16"/>
      <c r="W30" s="16"/>
      <c r="X30" s="16"/>
      <c r="Y30" s="16"/>
      <c r="Z30" s="16"/>
      <c r="AA30" s="16"/>
      <c r="AB30" s="16"/>
      <c r="AC30" s="16"/>
      <c r="AD30" s="16"/>
      <c r="AE30" s="16"/>
      <c r="AF30" s="16"/>
      <c r="AG30" s="16"/>
      <c r="AH30" s="16"/>
      <c r="AI30" s="16"/>
      <c r="AJ30" s="16"/>
      <c r="AK30" s="16"/>
      <c r="AL30" s="16"/>
      <c r="AM30" s="16"/>
      <c r="AN30" s="16"/>
      <c r="AO30" s="16"/>
    </row>
    <row r="31" spans="1:41" s="15" customFormat="1" ht="67.5" customHeight="1" x14ac:dyDescent="0.25">
      <c r="A31" s="13">
        <v>29</v>
      </c>
      <c r="B31" s="7" t="s">
        <v>17</v>
      </c>
      <c r="C31" s="38" t="s">
        <v>69</v>
      </c>
      <c r="D31" s="39" t="s">
        <v>149</v>
      </c>
      <c r="E31" s="40" t="s">
        <v>210</v>
      </c>
      <c r="F31" s="24">
        <v>42920</v>
      </c>
      <c r="G31" s="24">
        <v>42926</v>
      </c>
      <c r="H31" s="24">
        <v>43100</v>
      </c>
      <c r="I31" s="4">
        <v>43100</v>
      </c>
      <c r="J31" s="41">
        <v>6298670</v>
      </c>
      <c r="K31" s="5">
        <v>6298670</v>
      </c>
      <c r="L31" s="19"/>
      <c r="M31" s="19"/>
      <c r="N31" s="19"/>
      <c r="O31" s="19"/>
      <c r="P31" s="19"/>
      <c r="Q31" s="19"/>
      <c r="R31" s="19"/>
      <c r="S31" s="19"/>
      <c r="T31" s="19"/>
      <c r="U31" s="16"/>
      <c r="V31" s="16"/>
      <c r="W31" s="16"/>
      <c r="X31" s="16"/>
      <c r="Y31" s="16"/>
      <c r="Z31" s="16"/>
      <c r="AA31" s="16"/>
      <c r="AB31" s="16"/>
      <c r="AC31" s="16"/>
      <c r="AD31" s="16"/>
      <c r="AE31" s="16"/>
      <c r="AF31" s="16"/>
      <c r="AG31" s="16"/>
      <c r="AH31" s="16"/>
      <c r="AI31" s="16"/>
      <c r="AJ31" s="16"/>
      <c r="AK31" s="16"/>
      <c r="AL31" s="16"/>
      <c r="AM31" s="16"/>
      <c r="AN31" s="16"/>
      <c r="AO31" s="16"/>
    </row>
    <row r="32" spans="1:41" s="15" customFormat="1" ht="67.5" customHeight="1" x14ac:dyDescent="0.25">
      <c r="A32" s="13">
        <v>30</v>
      </c>
      <c r="B32" s="7" t="s">
        <v>17</v>
      </c>
      <c r="C32" s="38" t="s">
        <v>70</v>
      </c>
      <c r="D32" s="39" t="s">
        <v>150</v>
      </c>
      <c r="E32" s="40" t="s">
        <v>211</v>
      </c>
      <c r="F32" s="24">
        <v>42930</v>
      </c>
      <c r="G32" s="24">
        <v>42942</v>
      </c>
      <c r="H32" s="24">
        <v>43004</v>
      </c>
      <c r="I32" s="4">
        <v>43004</v>
      </c>
      <c r="J32" s="41">
        <v>4536042</v>
      </c>
      <c r="K32" s="5">
        <v>4536042</v>
      </c>
      <c r="L32" s="19"/>
      <c r="M32" s="19"/>
      <c r="N32" s="19"/>
      <c r="O32" s="19"/>
      <c r="P32" s="19"/>
      <c r="Q32" s="19"/>
      <c r="R32" s="19"/>
      <c r="S32" s="19"/>
      <c r="T32" s="19"/>
      <c r="U32" s="16"/>
      <c r="V32" s="16"/>
      <c r="W32" s="16"/>
      <c r="X32" s="16"/>
      <c r="Y32" s="16"/>
      <c r="Z32" s="16"/>
      <c r="AA32" s="16"/>
      <c r="AB32" s="16"/>
      <c r="AC32" s="16"/>
      <c r="AD32" s="16"/>
      <c r="AE32" s="16"/>
      <c r="AF32" s="16"/>
      <c r="AG32" s="16"/>
      <c r="AH32" s="16"/>
      <c r="AI32" s="16"/>
      <c r="AJ32" s="16"/>
      <c r="AK32" s="16"/>
      <c r="AL32" s="16"/>
      <c r="AM32" s="16"/>
      <c r="AN32" s="16"/>
      <c r="AO32" s="16"/>
    </row>
    <row r="33" spans="1:41" s="15" customFormat="1" ht="67.5" customHeight="1" x14ac:dyDescent="0.25">
      <c r="A33" s="13">
        <v>31</v>
      </c>
      <c r="B33" s="7" t="s">
        <v>17</v>
      </c>
      <c r="C33" s="38" t="s">
        <v>71</v>
      </c>
      <c r="D33" s="39" t="s">
        <v>151</v>
      </c>
      <c r="E33" s="40" t="s">
        <v>212</v>
      </c>
      <c r="F33" s="24">
        <v>42942</v>
      </c>
      <c r="G33" s="24">
        <v>42944</v>
      </c>
      <c r="H33" s="24">
        <v>43100</v>
      </c>
      <c r="I33" s="4">
        <v>43100</v>
      </c>
      <c r="J33" s="41">
        <v>3736600</v>
      </c>
      <c r="K33" s="5">
        <v>3736600</v>
      </c>
      <c r="L33" s="19"/>
      <c r="M33" s="19"/>
      <c r="N33" s="19"/>
      <c r="O33" s="19"/>
      <c r="P33" s="19"/>
      <c r="Q33" s="19"/>
      <c r="R33" s="19"/>
      <c r="S33" s="19"/>
      <c r="T33" s="19"/>
      <c r="U33" s="16"/>
      <c r="V33" s="16"/>
      <c r="W33" s="16"/>
      <c r="X33" s="16"/>
      <c r="Y33" s="16"/>
      <c r="Z33" s="16"/>
      <c r="AA33" s="16"/>
      <c r="AB33" s="16"/>
      <c r="AC33" s="16"/>
      <c r="AD33" s="16"/>
      <c r="AE33" s="16"/>
      <c r="AF33" s="16"/>
      <c r="AG33" s="16"/>
      <c r="AH33" s="16"/>
      <c r="AI33" s="16"/>
      <c r="AJ33" s="16"/>
      <c r="AK33" s="16"/>
      <c r="AL33" s="16"/>
      <c r="AM33" s="16"/>
      <c r="AN33" s="16"/>
      <c r="AO33" s="16"/>
    </row>
    <row r="34" spans="1:41" s="15" customFormat="1" ht="67.5" customHeight="1" x14ac:dyDescent="0.25">
      <c r="A34" s="13">
        <v>32</v>
      </c>
      <c r="B34" s="7" t="s">
        <v>17</v>
      </c>
      <c r="C34" s="38" t="s">
        <v>72</v>
      </c>
      <c r="D34" s="39" t="s">
        <v>152</v>
      </c>
      <c r="E34" s="40" t="s">
        <v>213</v>
      </c>
      <c r="F34" s="24">
        <v>42942</v>
      </c>
      <c r="G34" s="24">
        <v>42944</v>
      </c>
      <c r="H34" s="24">
        <v>43100</v>
      </c>
      <c r="I34" s="4">
        <v>43100</v>
      </c>
      <c r="J34" s="41">
        <v>4569600</v>
      </c>
      <c r="K34" s="5">
        <v>4569600</v>
      </c>
      <c r="L34" s="19"/>
      <c r="M34" s="19"/>
      <c r="N34" s="19"/>
      <c r="O34" s="19"/>
      <c r="P34" s="19"/>
      <c r="Q34" s="19"/>
      <c r="R34" s="19"/>
      <c r="S34" s="19"/>
      <c r="T34" s="19"/>
      <c r="U34" s="16"/>
      <c r="V34" s="16"/>
      <c r="W34" s="16"/>
      <c r="X34" s="16"/>
      <c r="Y34" s="16"/>
      <c r="Z34" s="16"/>
      <c r="AA34" s="16"/>
      <c r="AB34" s="16"/>
      <c r="AC34" s="16"/>
      <c r="AD34" s="16"/>
      <c r="AE34" s="16"/>
      <c r="AF34" s="16"/>
      <c r="AG34" s="16"/>
      <c r="AH34" s="16"/>
      <c r="AI34" s="16"/>
      <c r="AJ34" s="16"/>
      <c r="AK34" s="16"/>
      <c r="AL34" s="16"/>
      <c r="AM34" s="16"/>
      <c r="AN34" s="16"/>
      <c r="AO34" s="16"/>
    </row>
    <row r="35" spans="1:41" s="15" customFormat="1" ht="78" customHeight="1" x14ac:dyDescent="0.25">
      <c r="A35" s="13">
        <v>33</v>
      </c>
      <c r="B35" s="7" t="s">
        <v>17</v>
      </c>
      <c r="C35" s="38" t="s">
        <v>73</v>
      </c>
      <c r="D35" s="39" t="s">
        <v>153</v>
      </c>
      <c r="E35" s="40" t="s">
        <v>214</v>
      </c>
      <c r="F35" s="24">
        <v>42955</v>
      </c>
      <c r="G35" s="24">
        <v>42963</v>
      </c>
      <c r="H35" s="24">
        <v>43328</v>
      </c>
      <c r="I35" s="4">
        <v>43465</v>
      </c>
      <c r="J35" s="41">
        <v>12000000</v>
      </c>
      <c r="K35" s="5">
        <v>16760000</v>
      </c>
      <c r="L35" s="19"/>
      <c r="M35" s="19"/>
      <c r="N35" s="19"/>
      <c r="O35" s="19"/>
      <c r="P35" s="19"/>
      <c r="Q35" s="19"/>
      <c r="R35" s="19"/>
      <c r="S35" s="19"/>
      <c r="T35" s="19"/>
      <c r="U35" s="16"/>
      <c r="V35" s="16"/>
      <c r="W35" s="16"/>
      <c r="X35" s="16"/>
      <c r="Y35" s="16"/>
      <c r="Z35" s="16"/>
      <c r="AA35" s="16"/>
      <c r="AB35" s="16"/>
      <c r="AC35" s="16"/>
      <c r="AD35" s="16"/>
      <c r="AE35" s="16"/>
      <c r="AF35" s="16"/>
      <c r="AG35" s="16"/>
      <c r="AH35" s="16"/>
      <c r="AI35" s="16"/>
      <c r="AJ35" s="16"/>
      <c r="AK35" s="16"/>
      <c r="AL35" s="16"/>
      <c r="AM35" s="16"/>
      <c r="AN35" s="16"/>
      <c r="AO35" s="16"/>
    </row>
    <row r="36" spans="1:41" s="15" customFormat="1" ht="77.25" customHeight="1" x14ac:dyDescent="0.25">
      <c r="A36" s="13">
        <v>34</v>
      </c>
      <c r="B36" s="7" t="s">
        <v>17</v>
      </c>
      <c r="C36" s="38" t="s">
        <v>74</v>
      </c>
      <c r="D36" s="39" t="s">
        <v>154</v>
      </c>
      <c r="E36" s="40" t="s">
        <v>215</v>
      </c>
      <c r="F36" s="24">
        <v>42956</v>
      </c>
      <c r="G36" s="24">
        <v>42958</v>
      </c>
      <c r="H36" s="24">
        <v>42989</v>
      </c>
      <c r="I36" s="4">
        <v>43465</v>
      </c>
      <c r="J36" s="41">
        <v>846685</v>
      </c>
      <c r="K36" s="5">
        <v>846685</v>
      </c>
      <c r="L36" s="19"/>
      <c r="M36" s="19"/>
      <c r="N36" s="19"/>
      <c r="O36" s="19"/>
      <c r="P36" s="19"/>
      <c r="Q36" s="19"/>
      <c r="R36" s="19"/>
      <c r="S36" s="19"/>
      <c r="T36" s="19"/>
      <c r="U36" s="16"/>
      <c r="V36" s="16"/>
      <c r="W36" s="16"/>
      <c r="X36" s="16"/>
      <c r="Y36" s="16"/>
      <c r="Z36" s="16"/>
      <c r="AA36" s="16"/>
      <c r="AB36" s="16"/>
      <c r="AC36" s="16"/>
      <c r="AD36" s="16"/>
      <c r="AE36" s="16"/>
      <c r="AF36" s="16"/>
      <c r="AG36" s="16"/>
      <c r="AH36" s="16"/>
      <c r="AI36" s="16"/>
      <c r="AJ36" s="16"/>
      <c r="AK36" s="16"/>
      <c r="AL36" s="16"/>
      <c r="AM36" s="16"/>
      <c r="AN36" s="16"/>
      <c r="AO36" s="16"/>
    </row>
    <row r="37" spans="1:41" s="15" customFormat="1" ht="67.5" customHeight="1" x14ac:dyDescent="0.25">
      <c r="A37" s="13">
        <v>35</v>
      </c>
      <c r="B37" s="7" t="s">
        <v>17</v>
      </c>
      <c r="C37" s="38" t="s">
        <v>75</v>
      </c>
      <c r="D37" s="39" t="s">
        <v>32</v>
      </c>
      <c r="E37" s="40" t="s">
        <v>216</v>
      </c>
      <c r="F37" s="24">
        <v>42963</v>
      </c>
      <c r="G37" s="24">
        <v>42965</v>
      </c>
      <c r="H37" s="24">
        <v>43100</v>
      </c>
      <c r="I37" s="4">
        <v>43100</v>
      </c>
      <c r="J37" s="41">
        <v>25704000</v>
      </c>
      <c r="K37" s="5">
        <v>25704000</v>
      </c>
      <c r="L37" s="19"/>
      <c r="M37" s="19"/>
      <c r="N37" s="19"/>
      <c r="O37" s="19"/>
      <c r="P37" s="19"/>
      <c r="Q37" s="19"/>
      <c r="R37" s="19"/>
      <c r="S37" s="19"/>
      <c r="T37" s="19"/>
      <c r="U37" s="16"/>
      <c r="V37" s="16"/>
      <c r="W37" s="16"/>
      <c r="X37" s="16"/>
      <c r="Y37" s="16"/>
      <c r="Z37" s="16"/>
      <c r="AA37" s="16"/>
      <c r="AB37" s="16"/>
      <c r="AC37" s="16"/>
      <c r="AD37" s="16"/>
      <c r="AE37" s="16"/>
      <c r="AF37" s="16"/>
      <c r="AG37" s="16"/>
      <c r="AH37" s="16"/>
      <c r="AI37" s="16"/>
      <c r="AJ37" s="16"/>
      <c r="AK37" s="16"/>
      <c r="AL37" s="16"/>
      <c r="AM37" s="16"/>
      <c r="AN37" s="16"/>
      <c r="AO37" s="16"/>
    </row>
    <row r="38" spans="1:41" s="15" customFormat="1" ht="67.5" customHeight="1" x14ac:dyDescent="0.25">
      <c r="A38" s="13">
        <v>36</v>
      </c>
      <c r="B38" s="7" t="s">
        <v>17</v>
      </c>
      <c r="C38" s="38" t="s">
        <v>76</v>
      </c>
      <c r="D38" s="39" t="s">
        <v>151</v>
      </c>
      <c r="E38" s="40" t="s">
        <v>217</v>
      </c>
      <c r="F38" s="24">
        <v>42964</v>
      </c>
      <c r="G38" s="24">
        <v>42969</v>
      </c>
      <c r="H38" s="24">
        <v>43100</v>
      </c>
      <c r="I38" s="4">
        <v>43100</v>
      </c>
      <c r="J38" s="41">
        <v>4733</v>
      </c>
      <c r="K38" s="5">
        <v>4733</v>
      </c>
      <c r="L38" s="19"/>
      <c r="M38" s="19"/>
      <c r="N38" s="19"/>
      <c r="O38" s="19"/>
      <c r="P38" s="19"/>
      <c r="Q38" s="19"/>
      <c r="R38" s="19"/>
      <c r="S38" s="19"/>
      <c r="T38" s="19"/>
      <c r="U38" s="16"/>
      <c r="V38" s="16"/>
      <c r="W38" s="16"/>
      <c r="X38" s="16"/>
      <c r="Y38" s="16"/>
      <c r="Z38" s="16"/>
      <c r="AA38" s="16"/>
      <c r="AB38" s="16"/>
      <c r="AC38" s="16"/>
      <c r="AD38" s="16"/>
      <c r="AE38" s="16"/>
      <c r="AF38" s="16"/>
      <c r="AG38" s="16"/>
      <c r="AH38" s="16"/>
      <c r="AI38" s="16"/>
      <c r="AJ38" s="16"/>
      <c r="AK38" s="16"/>
      <c r="AL38" s="16"/>
      <c r="AM38" s="16"/>
      <c r="AN38" s="16"/>
      <c r="AO38" s="16"/>
    </row>
    <row r="39" spans="1:41" s="15" customFormat="1" ht="67.5" customHeight="1" x14ac:dyDescent="0.25">
      <c r="A39" s="13">
        <v>37</v>
      </c>
      <c r="B39" s="7" t="s">
        <v>17</v>
      </c>
      <c r="C39" s="38" t="s">
        <v>77</v>
      </c>
      <c r="D39" s="39" t="s">
        <v>155</v>
      </c>
      <c r="E39" s="40" t="s">
        <v>218</v>
      </c>
      <c r="F39" s="24">
        <v>42964</v>
      </c>
      <c r="G39" s="24">
        <v>42969</v>
      </c>
      <c r="H39" s="24">
        <v>43100</v>
      </c>
      <c r="I39" s="4">
        <v>43100</v>
      </c>
      <c r="J39" s="41">
        <v>35700000</v>
      </c>
      <c r="K39" s="5">
        <v>35700000</v>
      </c>
      <c r="L39" s="19"/>
      <c r="M39" s="19"/>
      <c r="N39" s="19"/>
      <c r="O39" s="19"/>
      <c r="P39" s="19"/>
      <c r="Q39" s="19"/>
      <c r="R39" s="19"/>
      <c r="S39" s="19"/>
      <c r="T39" s="19"/>
      <c r="U39" s="16"/>
      <c r="V39" s="16"/>
      <c r="W39" s="16"/>
      <c r="X39" s="16"/>
      <c r="Y39" s="16"/>
      <c r="Z39" s="16"/>
      <c r="AA39" s="16"/>
      <c r="AB39" s="16"/>
      <c r="AC39" s="16"/>
      <c r="AD39" s="16"/>
      <c r="AE39" s="16"/>
      <c r="AF39" s="16"/>
      <c r="AG39" s="16"/>
      <c r="AH39" s="16"/>
      <c r="AI39" s="16"/>
      <c r="AJ39" s="16"/>
      <c r="AK39" s="16"/>
      <c r="AL39" s="16"/>
      <c r="AM39" s="16"/>
      <c r="AN39" s="16"/>
      <c r="AO39" s="16"/>
    </row>
    <row r="40" spans="1:41" s="15" customFormat="1" ht="67.5" customHeight="1" x14ac:dyDescent="0.25">
      <c r="A40" s="13">
        <v>38</v>
      </c>
      <c r="B40" s="7" t="s">
        <v>17</v>
      </c>
      <c r="C40" s="38" t="s">
        <v>78</v>
      </c>
      <c r="D40" s="39" t="s">
        <v>156</v>
      </c>
      <c r="E40" s="40" t="s">
        <v>219</v>
      </c>
      <c r="F40" s="24">
        <v>42965</v>
      </c>
      <c r="G40" s="24">
        <v>42979</v>
      </c>
      <c r="H40" s="24">
        <v>43344</v>
      </c>
      <c r="I40" s="4">
        <v>43344</v>
      </c>
      <c r="J40" s="41">
        <v>19040000</v>
      </c>
      <c r="K40" s="5">
        <v>34040000</v>
      </c>
      <c r="L40" s="19"/>
      <c r="M40" s="19"/>
      <c r="N40" s="19"/>
      <c r="O40" s="19"/>
      <c r="P40" s="19"/>
      <c r="Q40" s="19"/>
      <c r="R40" s="19"/>
      <c r="S40" s="19"/>
      <c r="T40" s="19"/>
      <c r="U40" s="16"/>
      <c r="V40" s="16"/>
      <c r="W40" s="16"/>
      <c r="X40" s="16"/>
      <c r="Y40" s="16"/>
      <c r="Z40" s="16"/>
      <c r="AA40" s="16"/>
      <c r="AB40" s="16"/>
      <c r="AC40" s="16"/>
      <c r="AD40" s="16"/>
      <c r="AE40" s="16"/>
      <c r="AF40" s="16"/>
      <c r="AG40" s="16"/>
      <c r="AH40" s="16"/>
      <c r="AI40" s="16"/>
      <c r="AJ40" s="16"/>
      <c r="AK40" s="16"/>
      <c r="AL40" s="16"/>
      <c r="AM40" s="16"/>
      <c r="AN40" s="16"/>
      <c r="AO40" s="16"/>
    </row>
    <row r="41" spans="1:41" s="15" customFormat="1" ht="67.5" customHeight="1" x14ac:dyDescent="0.25">
      <c r="A41" s="13">
        <v>39</v>
      </c>
      <c r="B41" s="7" t="s">
        <v>17</v>
      </c>
      <c r="C41" s="38" t="s">
        <v>79</v>
      </c>
      <c r="D41" s="39" t="s">
        <v>157</v>
      </c>
      <c r="E41" s="40" t="s">
        <v>220</v>
      </c>
      <c r="F41" s="24">
        <v>42969</v>
      </c>
      <c r="G41" s="24">
        <v>42979</v>
      </c>
      <c r="H41" s="24">
        <v>43344</v>
      </c>
      <c r="I41" s="4">
        <v>43344</v>
      </c>
      <c r="J41" s="41">
        <v>15470000</v>
      </c>
      <c r="K41" s="5">
        <v>15470000</v>
      </c>
      <c r="L41" s="19"/>
      <c r="M41" s="19"/>
      <c r="N41" s="19"/>
      <c r="O41" s="19"/>
      <c r="P41" s="19"/>
      <c r="Q41" s="19"/>
      <c r="R41" s="19"/>
      <c r="S41" s="19"/>
      <c r="T41" s="19"/>
      <c r="U41" s="16"/>
      <c r="V41" s="16"/>
      <c r="W41" s="16"/>
      <c r="X41" s="16"/>
      <c r="Y41" s="16"/>
      <c r="Z41" s="16"/>
      <c r="AA41" s="16"/>
      <c r="AB41" s="16"/>
      <c r="AC41" s="16"/>
      <c r="AD41" s="16"/>
      <c r="AE41" s="16"/>
      <c r="AF41" s="16"/>
      <c r="AG41" s="16"/>
      <c r="AH41" s="16"/>
      <c r="AI41" s="16"/>
      <c r="AJ41" s="16"/>
      <c r="AK41" s="16"/>
      <c r="AL41" s="16"/>
      <c r="AM41" s="16"/>
      <c r="AN41" s="16"/>
      <c r="AO41" s="16"/>
    </row>
    <row r="42" spans="1:41" s="15" customFormat="1" ht="82.5" customHeight="1" x14ac:dyDescent="0.25">
      <c r="A42" s="13">
        <v>40</v>
      </c>
      <c r="B42" s="7" t="s">
        <v>17</v>
      </c>
      <c r="C42" s="38" t="s">
        <v>80</v>
      </c>
      <c r="D42" s="39" t="s">
        <v>158</v>
      </c>
      <c r="E42" s="40" t="s">
        <v>221</v>
      </c>
      <c r="F42" s="24">
        <v>42977</v>
      </c>
      <c r="G42" s="24">
        <v>42979</v>
      </c>
      <c r="H42" s="24">
        <v>43281</v>
      </c>
      <c r="I42" s="4">
        <v>43281</v>
      </c>
      <c r="J42" s="41">
        <v>8129280</v>
      </c>
      <c r="K42" s="5">
        <v>8129280</v>
      </c>
      <c r="L42" s="19"/>
      <c r="M42" s="19"/>
      <c r="N42" s="19"/>
      <c r="O42" s="19"/>
      <c r="P42" s="19"/>
      <c r="Q42" s="19"/>
      <c r="R42" s="19"/>
      <c r="S42" s="19"/>
      <c r="T42" s="19"/>
      <c r="U42" s="16"/>
      <c r="V42" s="16"/>
      <c r="W42" s="16"/>
      <c r="X42" s="16"/>
      <c r="Y42" s="16"/>
      <c r="Z42" s="16"/>
      <c r="AA42" s="16"/>
      <c r="AB42" s="16"/>
      <c r="AC42" s="16"/>
      <c r="AD42" s="16"/>
      <c r="AE42" s="16"/>
      <c r="AF42" s="16"/>
      <c r="AG42" s="16"/>
      <c r="AH42" s="16"/>
      <c r="AI42" s="16"/>
      <c r="AJ42" s="16"/>
      <c r="AK42" s="16"/>
      <c r="AL42" s="16"/>
      <c r="AM42" s="16"/>
      <c r="AN42" s="16"/>
      <c r="AO42" s="16"/>
    </row>
    <row r="43" spans="1:41" s="15" customFormat="1" ht="67.5" customHeight="1" x14ac:dyDescent="0.25">
      <c r="A43" s="13">
        <v>41</v>
      </c>
      <c r="B43" s="7" t="s">
        <v>17</v>
      </c>
      <c r="C43" s="38" t="s">
        <v>81</v>
      </c>
      <c r="D43" s="39" t="s">
        <v>135</v>
      </c>
      <c r="E43" s="40" t="s">
        <v>222</v>
      </c>
      <c r="F43" s="24">
        <v>42978</v>
      </c>
      <c r="G43" s="24">
        <v>42978</v>
      </c>
      <c r="H43" s="24">
        <v>43008</v>
      </c>
      <c r="I43" s="4">
        <v>43008</v>
      </c>
      <c r="J43" s="41">
        <v>114240</v>
      </c>
      <c r="K43" s="5">
        <v>114240</v>
      </c>
      <c r="L43" s="19"/>
      <c r="M43" s="19"/>
      <c r="N43" s="19"/>
      <c r="O43" s="19"/>
      <c r="P43" s="19"/>
      <c r="Q43" s="19"/>
      <c r="R43" s="19"/>
      <c r="S43" s="19"/>
      <c r="T43" s="19"/>
      <c r="U43" s="16"/>
      <c r="V43" s="16"/>
      <c r="W43" s="16"/>
      <c r="X43" s="16"/>
      <c r="Y43" s="16"/>
      <c r="Z43" s="16"/>
      <c r="AA43" s="16"/>
      <c r="AB43" s="16"/>
      <c r="AC43" s="16"/>
      <c r="AD43" s="16"/>
      <c r="AE43" s="16"/>
      <c r="AF43" s="16"/>
      <c r="AG43" s="16"/>
      <c r="AH43" s="16"/>
      <c r="AI43" s="16"/>
      <c r="AJ43" s="16"/>
      <c r="AK43" s="16"/>
      <c r="AL43" s="16"/>
      <c r="AM43" s="16"/>
      <c r="AN43" s="16"/>
      <c r="AO43" s="16"/>
    </row>
    <row r="44" spans="1:41" s="15" customFormat="1" ht="67.5" customHeight="1" x14ac:dyDescent="0.25">
      <c r="A44" s="13">
        <v>42</v>
      </c>
      <c r="B44" s="7" t="s">
        <v>17</v>
      </c>
      <c r="C44" s="38" t="s">
        <v>82</v>
      </c>
      <c r="D44" s="39" t="s">
        <v>31</v>
      </c>
      <c r="E44" s="40" t="s">
        <v>223</v>
      </c>
      <c r="F44" s="24">
        <v>42978</v>
      </c>
      <c r="G44" s="24">
        <v>42978</v>
      </c>
      <c r="H44" s="24">
        <v>43100</v>
      </c>
      <c r="I44" s="4">
        <v>43100</v>
      </c>
      <c r="J44" s="41">
        <v>2499000</v>
      </c>
      <c r="K44" s="5">
        <v>2499000</v>
      </c>
      <c r="L44" s="19"/>
      <c r="M44" s="19"/>
      <c r="N44" s="19"/>
      <c r="O44" s="19"/>
      <c r="P44" s="19"/>
      <c r="Q44" s="19"/>
      <c r="R44" s="19"/>
      <c r="S44" s="19"/>
      <c r="T44" s="19"/>
      <c r="U44" s="16"/>
      <c r="V44" s="16"/>
      <c r="W44" s="16"/>
      <c r="X44" s="16"/>
      <c r="Y44" s="16"/>
      <c r="Z44" s="16"/>
      <c r="AA44" s="16"/>
      <c r="AB44" s="16"/>
      <c r="AC44" s="16"/>
      <c r="AD44" s="16"/>
      <c r="AE44" s="16"/>
      <c r="AF44" s="16"/>
      <c r="AG44" s="16"/>
      <c r="AH44" s="16"/>
      <c r="AI44" s="16"/>
      <c r="AJ44" s="16"/>
      <c r="AK44" s="16"/>
      <c r="AL44" s="16"/>
      <c r="AM44" s="16"/>
      <c r="AN44" s="16"/>
      <c r="AO44" s="16"/>
    </row>
    <row r="45" spans="1:41" s="15" customFormat="1" ht="67.5" customHeight="1" x14ac:dyDescent="0.25">
      <c r="A45" s="13">
        <v>43</v>
      </c>
      <c r="B45" s="7" t="s">
        <v>17</v>
      </c>
      <c r="C45" s="38" t="s">
        <v>83</v>
      </c>
      <c r="D45" s="39" t="s">
        <v>159</v>
      </c>
      <c r="E45" s="40" t="s">
        <v>224</v>
      </c>
      <c r="F45" s="24">
        <v>42979</v>
      </c>
      <c r="G45" s="24">
        <v>42982</v>
      </c>
      <c r="H45" s="24">
        <v>43100</v>
      </c>
      <c r="I45" s="4">
        <v>43100</v>
      </c>
      <c r="J45" s="41">
        <v>8439480</v>
      </c>
      <c r="K45" s="5">
        <v>8439480</v>
      </c>
      <c r="L45" s="19"/>
      <c r="M45" s="19"/>
      <c r="N45" s="19"/>
      <c r="O45" s="19"/>
      <c r="P45" s="19"/>
      <c r="Q45" s="19"/>
      <c r="R45" s="19"/>
      <c r="S45" s="19"/>
      <c r="T45" s="19"/>
      <c r="U45" s="16"/>
      <c r="V45" s="16"/>
      <c r="W45" s="16"/>
      <c r="X45" s="16"/>
      <c r="Y45" s="16"/>
      <c r="Z45" s="16"/>
      <c r="AA45" s="16"/>
      <c r="AB45" s="16"/>
      <c r="AC45" s="16"/>
      <c r="AD45" s="16"/>
      <c r="AE45" s="16"/>
      <c r="AF45" s="16"/>
      <c r="AG45" s="16"/>
      <c r="AH45" s="16"/>
      <c r="AI45" s="16"/>
      <c r="AJ45" s="16"/>
      <c r="AK45" s="16"/>
      <c r="AL45" s="16"/>
      <c r="AM45" s="16"/>
      <c r="AN45" s="16"/>
      <c r="AO45" s="16"/>
    </row>
    <row r="46" spans="1:41" s="15" customFormat="1" ht="67.5" customHeight="1" x14ac:dyDescent="0.25">
      <c r="A46" s="13">
        <v>44</v>
      </c>
      <c r="B46" s="7" t="s">
        <v>17</v>
      </c>
      <c r="C46" s="38" t="s">
        <v>84</v>
      </c>
      <c r="D46" s="39" t="s">
        <v>150</v>
      </c>
      <c r="E46" s="40" t="s">
        <v>225</v>
      </c>
      <c r="F46" s="24">
        <v>42991</v>
      </c>
      <c r="G46" s="24">
        <v>42992</v>
      </c>
      <c r="H46" s="24">
        <v>43100</v>
      </c>
      <c r="I46" s="4">
        <v>43100</v>
      </c>
      <c r="J46" s="41">
        <v>15816826</v>
      </c>
      <c r="K46" s="5">
        <v>15816826</v>
      </c>
      <c r="L46" s="19"/>
      <c r="M46" s="19"/>
      <c r="N46" s="19"/>
      <c r="O46" s="19"/>
      <c r="P46" s="19"/>
      <c r="Q46" s="19"/>
      <c r="R46" s="19"/>
      <c r="S46" s="19"/>
      <c r="T46" s="19"/>
      <c r="U46" s="16"/>
      <c r="V46" s="16"/>
      <c r="W46" s="16"/>
      <c r="X46" s="16"/>
      <c r="Y46" s="16"/>
      <c r="Z46" s="16"/>
      <c r="AA46" s="16"/>
      <c r="AB46" s="16"/>
      <c r="AC46" s="16"/>
      <c r="AD46" s="16"/>
      <c r="AE46" s="16"/>
      <c r="AF46" s="16"/>
      <c r="AG46" s="16"/>
      <c r="AH46" s="16"/>
      <c r="AI46" s="16"/>
      <c r="AJ46" s="16"/>
      <c r="AK46" s="16"/>
      <c r="AL46" s="16"/>
      <c r="AM46" s="16"/>
      <c r="AN46" s="16"/>
      <c r="AO46" s="16"/>
    </row>
    <row r="47" spans="1:41" s="15" customFormat="1" ht="67.5" customHeight="1" x14ac:dyDescent="0.25">
      <c r="A47" s="13">
        <v>45</v>
      </c>
      <c r="B47" s="7" t="s">
        <v>17</v>
      </c>
      <c r="C47" s="38" t="s">
        <v>85</v>
      </c>
      <c r="D47" s="39" t="s">
        <v>160</v>
      </c>
      <c r="E47" s="40" t="s">
        <v>226</v>
      </c>
      <c r="F47" s="24">
        <v>42996</v>
      </c>
      <c r="G47" s="24">
        <v>42996</v>
      </c>
      <c r="H47" s="24">
        <v>43100</v>
      </c>
      <c r="I47" s="4">
        <v>43100</v>
      </c>
      <c r="J47" s="41">
        <v>2201500</v>
      </c>
      <c r="K47" s="5">
        <v>2201500</v>
      </c>
      <c r="L47" s="19"/>
      <c r="M47" s="19"/>
      <c r="N47" s="19"/>
      <c r="O47" s="19"/>
      <c r="P47" s="19"/>
      <c r="Q47" s="19"/>
      <c r="R47" s="19"/>
      <c r="S47" s="19"/>
      <c r="T47" s="19"/>
      <c r="U47" s="16"/>
      <c r="V47" s="16"/>
      <c r="W47" s="16"/>
      <c r="X47" s="16"/>
      <c r="Y47" s="16"/>
      <c r="Z47" s="16"/>
      <c r="AA47" s="16"/>
      <c r="AB47" s="16"/>
      <c r="AC47" s="16"/>
      <c r="AD47" s="16"/>
      <c r="AE47" s="16"/>
      <c r="AF47" s="16"/>
      <c r="AG47" s="16"/>
      <c r="AH47" s="16"/>
      <c r="AI47" s="16"/>
      <c r="AJ47" s="16"/>
      <c r="AK47" s="16"/>
      <c r="AL47" s="16"/>
      <c r="AM47" s="16"/>
      <c r="AN47" s="16"/>
      <c r="AO47" s="16"/>
    </row>
    <row r="48" spans="1:41" s="15" customFormat="1" ht="82.5" customHeight="1" x14ac:dyDescent="0.25">
      <c r="A48" s="13">
        <v>46</v>
      </c>
      <c r="B48" s="7" t="s">
        <v>17</v>
      </c>
      <c r="C48" s="38" t="s">
        <v>86</v>
      </c>
      <c r="D48" s="39" t="s">
        <v>161</v>
      </c>
      <c r="E48" s="40" t="s">
        <v>227</v>
      </c>
      <c r="F48" s="24">
        <v>42996</v>
      </c>
      <c r="G48" s="24">
        <v>42997</v>
      </c>
      <c r="H48" s="24">
        <v>43392</v>
      </c>
      <c r="I48" s="4">
        <v>43392</v>
      </c>
      <c r="J48" s="41">
        <v>15489334</v>
      </c>
      <c r="K48" s="5">
        <v>15489334</v>
      </c>
      <c r="L48" s="19"/>
      <c r="M48" s="19"/>
      <c r="N48" s="19"/>
      <c r="O48" s="19"/>
      <c r="P48" s="19"/>
      <c r="Q48" s="19"/>
      <c r="R48" s="19"/>
      <c r="S48" s="19"/>
      <c r="T48" s="19"/>
      <c r="U48" s="16"/>
      <c r="V48" s="16"/>
      <c r="W48" s="16"/>
      <c r="X48" s="16"/>
      <c r="Y48" s="16"/>
      <c r="Z48" s="16"/>
      <c r="AA48" s="16"/>
      <c r="AB48" s="16"/>
      <c r="AC48" s="16"/>
      <c r="AD48" s="16"/>
      <c r="AE48" s="16"/>
      <c r="AF48" s="16"/>
      <c r="AG48" s="16"/>
      <c r="AH48" s="16"/>
      <c r="AI48" s="16"/>
      <c r="AJ48" s="16"/>
      <c r="AK48" s="16"/>
      <c r="AL48" s="16"/>
      <c r="AM48" s="16"/>
      <c r="AN48" s="16"/>
      <c r="AO48" s="16"/>
    </row>
    <row r="49" spans="1:41" s="15" customFormat="1" ht="67.5" customHeight="1" x14ac:dyDescent="0.25">
      <c r="A49" s="13">
        <v>47</v>
      </c>
      <c r="B49" s="7" t="s">
        <v>17</v>
      </c>
      <c r="C49" s="38" t="s">
        <v>87</v>
      </c>
      <c r="D49" s="39" t="s">
        <v>138</v>
      </c>
      <c r="E49" s="40" t="s">
        <v>228</v>
      </c>
      <c r="F49" s="24">
        <v>42996</v>
      </c>
      <c r="G49" s="24">
        <v>42997</v>
      </c>
      <c r="H49" s="24">
        <v>43100</v>
      </c>
      <c r="I49" s="4">
        <v>43100</v>
      </c>
      <c r="J49" s="41">
        <v>11995200</v>
      </c>
      <c r="K49" s="5">
        <v>11995200</v>
      </c>
      <c r="L49" s="19"/>
      <c r="M49" s="19"/>
      <c r="N49" s="19"/>
      <c r="O49" s="19"/>
      <c r="P49" s="19"/>
      <c r="Q49" s="19"/>
      <c r="R49" s="19"/>
      <c r="S49" s="19"/>
      <c r="T49" s="19"/>
      <c r="U49" s="16"/>
      <c r="V49" s="16"/>
      <c r="W49" s="16"/>
      <c r="X49" s="16"/>
      <c r="Y49" s="16"/>
      <c r="Z49" s="16"/>
      <c r="AA49" s="16"/>
      <c r="AB49" s="16"/>
      <c r="AC49" s="16"/>
      <c r="AD49" s="16"/>
      <c r="AE49" s="16"/>
      <c r="AF49" s="16"/>
      <c r="AG49" s="16"/>
      <c r="AH49" s="16"/>
      <c r="AI49" s="16"/>
      <c r="AJ49" s="16"/>
      <c r="AK49" s="16"/>
      <c r="AL49" s="16"/>
      <c r="AM49" s="16"/>
      <c r="AN49" s="16"/>
      <c r="AO49" s="16"/>
    </row>
    <row r="50" spans="1:41" s="15" customFormat="1" ht="67.5" customHeight="1" x14ac:dyDescent="0.25">
      <c r="A50" s="13">
        <v>48</v>
      </c>
      <c r="B50" s="7" t="s">
        <v>17</v>
      </c>
      <c r="C50" s="38" t="s">
        <v>88</v>
      </c>
      <c r="D50" s="39" t="s">
        <v>30</v>
      </c>
      <c r="E50" s="40" t="s">
        <v>229</v>
      </c>
      <c r="F50" s="24">
        <v>42996</v>
      </c>
      <c r="G50" s="24">
        <v>42997</v>
      </c>
      <c r="H50" s="24">
        <v>43344</v>
      </c>
      <c r="I50" s="4">
        <v>43344</v>
      </c>
      <c r="J50" s="41">
        <v>2737000</v>
      </c>
      <c r="K50" s="5">
        <v>2737000</v>
      </c>
      <c r="L50" s="19"/>
      <c r="M50" s="19"/>
      <c r="N50" s="19"/>
      <c r="O50" s="19"/>
      <c r="P50" s="19"/>
      <c r="Q50" s="19"/>
      <c r="R50" s="19"/>
      <c r="S50" s="19"/>
      <c r="T50" s="19"/>
      <c r="U50" s="16"/>
      <c r="V50" s="16"/>
      <c r="W50" s="16"/>
      <c r="X50" s="16"/>
      <c r="Y50" s="16"/>
      <c r="Z50" s="16"/>
      <c r="AA50" s="16"/>
      <c r="AB50" s="16"/>
      <c r="AC50" s="16"/>
      <c r="AD50" s="16"/>
      <c r="AE50" s="16"/>
      <c r="AF50" s="16"/>
      <c r="AG50" s="16"/>
      <c r="AH50" s="16"/>
      <c r="AI50" s="16"/>
      <c r="AJ50" s="16"/>
      <c r="AK50" s="16"/>
      <c r="AL50" s="16"/>
      <c r="AM50" s="16"/>
      <c r="AN50" s="16"/>
      <c r="AO50" s="16"/>
    </row>
    <row r="51" spans="1:41" s="15" customFormat="1" ht="67.5" customHeight="1" x14ac:dyDescent="0.25">
      <c r="A51" s="13">
        <v>49</v>
      </c>
      <c r="B51" s="7" t="s">
        <v>17</v>
      </c>
      <c r="C51" s="38" t="s">
        <v>89</v>
      </c>
      <c r="D51" s="39" t="s">
        <v>162</v>
      </c>
      <c r="E51" s="40" t="s">
        <v>36</v>
      </c>
      <c r="F51" s="24">
        <v>42998</v>
      </c>
      <c r="G51" s="24">
        <v>42999</v>
      </c>
      <c r="H51" s="24">
        <v>43100</v>
      </c>
      <c r="I51" s="4">
        <v>43100</v>
      </c>
      <c r="J51" s="41">
        <v>2114868</v>
      </c>
      <c r="K51" s="5">
        <v>2114868</v>
      </c>
      <c r="L51" s="19"/>
      <c r="M51" s="19"/>
      <c r="N51" s="19"/>
      <c r="O51" s="19"/>
      <c r="P51" s="19"/>
      <c r="Q51" s="19"/>
      <c r="R51" s="19"/>
      <c r="S51" s="19"/>
      <c r="T51" s="19"/>
      <c r="U51" s="16"/>
      <c r="V51" s="16"/>
      <c r="W51" s="16"/>
      <c r="X51" s="16"/>
      <c r="Y51" s="16"/>
      <c r="Z51" s="16"/>
      <c r="AA51" s="16"/>
      <c r="AB51" s="16"/>
      <c r="AC51" s="16"/>
      <c r="AD51" s="16"/>
      <c r="AE51" s="16"/>
      <c r="AF51" s="16"/>
      <c r="AG51" s="16"/>
      <c r="AH51" s="16"/>
      <c r="AI51" s="16"/>
      <c r="AJ51" s="16"/>
      <c r="AK51" s="16"/>
      <c r="AL51" s="16"/>
      <c r="AM51" s="16"/>
      <c r="AN51" s="16"/>
      <c r="AO51" s="16"/>
    </row>
    <row r="52" spans="1:41" s="15" customFormat="1" ht="67.5" customHeight="1" x14ac:dyDescent="0.25">
      <c r="A52" s="13">
        <v>50</v>
      </c>
      <c r="B52" s="7" t="s">
        <v>17</v>
      </c>
      <c r="C52" s="38" t="s">
        <v>90</v>
      </c>
      <c r="D52" s="39" t="s">
        <v>163</v>
      </c>
      <c r="E52" s="40" t="s">
        <v>230</v>
      </c>
      <c r="F52" s="24">
        <v>43003</v>
      </c>
      <c r="G52" s="24">
        <v>43004</v>
      </c>
      <c r="H52" s="24">
        <v>43100</v>
      </c>
      <c r="I52" s="4">
        <v>43100</v>
      </c>
      <c r="J52" s="41">
        <v>1404200</v>
      </c>
      <c r="K52" s="5">
        <v>1404200</v>
      </c>
      <c r="L52" s="19"/>
      <c r="M52" s="19"/>
      <c r="N52" s="19"/>
      <c r="O52" s="19"/>
      <c r="P52" s="19"/>
      <c r="Q52" s="19"/>
      <c r="R52" s="19"/>
      <c r="S52" s="19"/>
      <c r="T52" s="19"/>
      <c r="U52" s="16"/>
      <c r="V52" s="16"/>
      <c r="W52" s="16"/>
      <c r="X52" s="16"/>
      <c r="Y52" s="16"/>
      <c r="Z52" s="16"/>
      <c r="AA52" s="16"/>
      <c r="AB52" s="16"/>
      <c r="AC52" s="16"/>
      <c r="AD52" s="16"/>
      <c r="AE52" s="16"/>
      <c r="AF52" s="16"/>
      <c r="AG52" s="16"/>
      <c r="AH52" s="16"/>
      <c r="AI52" s="16"/>
      <c r="AJ52" s="16"/>
      <c r="AK52" s="16"/>
      <c r="AL52" s="16"/>
      <c r="AM52" s="16"/>
      <c r="AN52" s="16"/>
      <c r="AO52" s="16"/>
    </row>
    <row r="53" spans="1:41" s="15" customFormat="1" ht="67.5" customHeight="1" x14ac:dyDescent="0.25">
      <c r="A53" s="13">
        <v>51</v>
      </c>
      <c r="B53" s="7" t="s">
        <v>17</v>
      </c>
      <c r="C53" s="38" t="s">
        <v>91</v>
      </c>
      <c r="D53" s="39" t="s">
        <v>33</v>
      </c>
      <c r="E53" s="40" t="s">
        <v>231</v>
      </c>
      <c r="F53" s="24">
        <v>43013</v>
      </c>
      <c r="G53" s="24">
        <v>43017</v>
      </c>
      <c r="H53" s="24">
        <v>43382</v>
      </c>
      <c r="I53" s="4">
        <v>43382</v>
      </c>
      <c r="J53" s="41">
        <v>32130000</v>
      </c>
      <c r="K53" s="5">
        <v>32130000</v>
      </c>
      <c r="L53" s="19"/>
      <c r="M53" s="19"/>
      <c r="N53" s="19"/>
      <c r="O53" s="19"/>
      <c r="P53" s="19"/>
      <c r="Q53" s="19"/>
      <c r="R53" s="19"/>
      <c r="S53" s="19"/>
      <c r="T53" s="19"/>
      <c r="U53" s="16"/>
      <c r="V53" s="16"/>
      <c r="W53" s="16"/>
      <c r="X53" s="16"/>
      <c r="Y53" s="16"/>
      <c r="Z53" s="16"/>
      <c r="AA53" s="16"/>
      <c r="AB53" s="16"/>
      <c r="AC53" s="16"/>
      <c r="AD53" s="16"/>
      <c r="AE53" s="16"/>
      <c r="AF53" s="16"/>
      <c r="AG53" s="16"/>
      <c r="AH53" s="16"/>
      <c r="AI53" s="16"/>
      <c r="AJ53" s="16"/>
      <c r="AK53" s="16"/>
      <c r="AL53" s="16"/>
      <c r="AM53" s="16"/>
      <c r="AN53" s="16"/>
      <c r="AO53" s="16"/>
    </row>
    <row r="54" spans="1:41" s="15" customFormat="1" ht="162" customHeight="1" x14ac:dyDescent="0.25">
      <c r="A54" s="13">
        <v>52</v>
      </c>
      <c r="B54" s="7" t="s">
        <v>17</v>
      </c>
      <c r="C54" s="38" t="s">
        <v>92</v>
      </c>
      <c r="D54" s="39" t="s">
        <v>164</v>
      </c>
      <c r="E54" s="40" t="s">
        <v>232</v>
      </c>
      <c r="F54" s="24">
        <v>43018</v>
      </c>
      <c r="G54" s="24">
        <v>43031</v>
      </c>
      <c r="H54" s="24">
        <v>43087</v>
      </c>
      <c r="I54" s="4">
        <v>43087</v>
      </c>
      <c r="J54" s="41">
        <v>33569900</v>
      </c>
      <c r="K54" s="5">
        <v>33569900</v>
      </c>
      <c r="L54" s="19"/>
      <c r="M54" s="19"/>
      <c r="N54" s="19"/>
      <c r="O54" s="19"/>
      <c r="P54" s="19"/>
      <c r="Q54" s="19"/>
      <c r="R54" s="19"/>
      <c r="S54" s="19"/>
      <c r="T54" s="19"/>
      <c r="U54" s="16"/>
      <c r="V54" s="16"/>
      <c r="W54" s="16"/>
      <c r="X54" s="16"/>
      <c r="Y54" s="16"/>
      <c r="Z54" s="16"/>
      <c r="AA54" s="16"/>
      <c r="AB54" s="16"/>
      <c r="AC54" s="16"/>
      <c r="AD54" s="16"/>
      <c r="AE54" s="16"/>
      <c r="AF54" s="16"/>
      <c r="AG54" s="16"/>
      <c r="AH54" s="16"/>
      <c r="AI54" s="16"/>
      <c r="AJ54" s="16"/>
      <c r="AK54" s="16"/>
      <c r="AL54" s="16"/>
      <c r="AM54" s="16"/>
      <c r="AN54" s="16"/>
      <c r="AO54" s="16"/>
    </row>
    <row r="55" spans="1:41" s="15" customFormat="1" ht="67.5" customHeight="1" x14ac:dyDescent="0.25">
      <c r="A55" s="13">
        <v>53</v>
      </c>
      <c r="B55" s="7" t="s">
        <v>17</v>
      </c>
      <c r="C55" s="38" t="s">
        <v>93</v>
      </c>
      <c r="D55" s="39" t="s">
        <v>165</v>
      </c>
      <c r="E55" s="40" t="s">
        <v>233</v>
      </c>
      <c r="F55" s="24">
        <v>43020</v>
      </c>
      <c r="G55" s="24">
        <v>43025</v>
      </c>
      <c r="H55" s="24">
        <v>43390</v>
      </c>
      <c r="I55" s="4">
        <v>43390</v>
      </c>
      <c r="J55" s="41">
        <v>33688900</v>
      </c>
      <c r="K55" s="5">
        <v>34224400</v>
      </c>
      <c r="L55" s="19"/>
      <c r="M55" s="19"/>
      <c r="N55" s="19"/>
      <c r="O55" s="19"/>
      <c r="P55" s="19"/>
      <c r="Q55" s="19"/>
      <c r="R55" s="19"/>
      <c r="S55" s="19"/>
      <c r="T55" s="19"/>
      <c r="U55" s="16"/>
      <c r="V55" s="16"/>
      <c r="W55" s="16"/>
      <c r="X55" s="16"/>
      <c r="Y55" s="16"/>
      <c r="Z55" s="16"/>
      <c r="AA55" s="16"/>
      <c r="AB55" s="16"/>
      <c r="AC55" s="16"/>
      <c r="AD55" s="16"/>
      <c r="AE55" s="16"/>
      <c r="AF55" s="16"/>
      <c r="AG55" s="16"/>
      <c r="AH55" s="16"/>
      <c r="AI55" s="16"/>
      <c r="AJ55" s="16"/>
      <c r="AK55" s="16"/>
      <c r="AL55" s="16"/>
      <c r="AM55" s="16"/>
      <c r="AN55" s="16"/>
      <c r="AO55" s="16"/>
    </row>
    <row r="56" spans="1:41" s="15" customFormat="1" ht="83.25" customHeight="1" x14ac:dyDescent="0.25">
      <c r="A56" s="13">
        <v>54</v>
      </c>
      <c r="B56" s="7" t="s">
        <v>17</v>
      </c>
      <c r="C56" s="38" t="s">
        <v>94</v>
      </c>
      <c r="D56" s="39" t="s">
        <v>166</v>
      </c>
      <c r="E56" s="40" t="s">
        <v>234</v>
      </c>
      <c r="F56" s="24">
        <v>43027</v>
      </c>
      <c r="G56" s="24">
        <v>43028</v>
      </c>
      <c r="H56" s="24">
        <v>43039</v>
      </c>
      <c r="I56" s="4">
        <v>43039</v>
      </c>
      <c r="J56" s="41">
        <v>22996540</v>
      </c>
      <c r="K56" s="5">
        <v>22996540</v>
      </c>
      <c r="L56" s="19"/>
      <c r="M56" s="19"/>
      <c r="N56" s="19"/>
      <c r="O56" s="19"/>
      <c r="P56" s="19"/>
      <c r="Q56" s="19"/>
      <c r="R56" s="19"/>
      <c r="S56" s="19"/>
      <c r="T56" s="19"/>
      <c r="U56" s="16"/>
      <c r="V56" s="16"/>
      <c r="W56" s="16"/>
      <c r="X56" s="16"/>
      <c r="Y56" s="16"/>
      <c r="Z56" s="16"/>
      <c r="AA56" s="16"/>
      <c r="AB56" s="16"/>
      <c r="AC56" s="16"/>
      <c r="AD56" s="16"/>
      <c r="AE56" s="16"/>
      <c r="AF56" s="16"/>
      <c r="AG56" s="16"/>
      <c r="AH56" s="16"/>
      <c r="AI56" s="16"/>
      <c r="AJ56" s="16"/>
      <c r="AK56" s="16"/>
      <c r="AL56" s="16"/>
      <c r="AM56" s="16"/>
      <c r="AN56" s="16"/>
      <c r="AO56" s="16"/>
    </row>
    <row r="57" spans="1:41" s="15" customFormat="1" ht="152.25" customHeight="1" x14ac:dyDescent="0.25">
      <c r="A57" s="13">
        <v>55</v>
      </c>
      <c r="B57" s="7" t="s">
        <v>17</v>
      </c>
      <c r="C57" s="38" t="s">
        <v>95</v>
      </c>
      <c r="D57" s="39" t="s">
        <v>28</v>
      </c>
      <c r="E57" s="40" t="s">
        <v>235</v>
      </c>
      <c r="F57" s="24">
        <v>43027</v>
      </c>
      <c r="G57" s="24">
        <v>43028</v>
      </c>
      <c r="H57" s="24">
        <v>43084</v>
      </c>
      <c r="I57" s="4">
        <v>43084</v>
      </c>
      <c r="J57" s="41">
        <v>35700000</v>
      </c>
      <c r="K57" s="5">
        <v>35700000</v>
      </c>
      <c r="L57" s="19"/>
      <c r="M57" s="19"/>
      <c r="N57" s="19"/>
      <c r="O57" s="19"/>
      <c r="P57" s="19"/>
      <c r="Q57" s="19"/>
      <c r="R57" s="19"/>
      <c r="S57" s="19"/>
      <c r="T57" s="19"/>
      <c r="U57" s="16"/>
      <c r="V57" s="16"/>
      <c r="W57" s="16"/>
      <c r="X57" s="16"/>
      <c r="Y57" s="16"/>
      <c r="Z57" s="16"/>
      <c r="AA57" s="16"/>
      <c r="AB57" s="16"/>
      <c r="AC57" s="16"/>
      <c r="AD57" s="16"/>
      <c r="AE57" s="16"/>
      <c r="AF57" s="16"/>
      <c r="AG57" s="16"/>
      <c r="AH57" s="16"/>
      <c r="AI57" s="16"/>
      <c r="AJ57" s="16"/>
      <c r="AK57" s="16"/>
      <c r="AL57" s="16"/>
      <c r="AM57" s="16"/>
      <c r="AN57" s="16"/>
      <c r="AO57" s="16"/>
    </row>
    <row r="58" spans="1:41" s="15" customFormat="1" ht="93" customHeight="1" x14ac:dyDescent="0.25">
      <c r="A58" s="13">
        <v>56</v>
      </c>
      <c r="B58" s="7" t="s">
        <v>17</v>
      </c>
      <c r="C58" s="38" t="s">
        <v>96</v>
      </c>
      <c r="D58" s="39" t="s">
        <v>29</v>
      </c>
      <c r="E58" s="40" t="s">
        <v>236</v>
      </c>
      <c r="F58" s="24">
        <v>43040</v>
      </c>
      <c r="G58" s="24">
        <v>43041</v>
      </c>
      <c r="H58" s="24">
        <v>43100</v>
      </c>
      <c r="I58" s="4">
        <v>43100</v>
      </c>
      <c r="J58" s="41">
        <v>30383552</v>
      </c>
      <c r="K58" s="5">
        <v>30383552</v>
      </c>
      <c r="L58" s="19"/>
      <c r="M58" s="19"/>
      <c r="N58" s="19"/>
      <c r="O58" s="19"/>
      <c r="P58" s="19"/>
      <c r="Q58" s="19"/>
      <c r="R58" s="19"/>
      <c r="S58" s="19"/>
      <c r="T58" s="19"/>
      <c r="U58" s="16"/>
      <c r="V58" s="16"/>
      <c r="W58" s="16"/>
      <c r="X58" s="16"/>
      <c r="Y58" s="16"/>
      <c r="Z58" s="16"/>
      <c r="AA58" s="16"/>
      <c r="AB58" s="16"/>
      <c r="AC58" s="16"/>
      <c r="AD58" s="16"/>
      <c r="AE58" s="16"/>
      <c r="AF58" s="16"/>
      <c r="AG58" s="16"/>
      <c r="AH58" s="16"/>
      <c r="AI58" s="16"/>
      <c r="AJ58" s="16"/>
      <c r="AK58" s="16"/>
      <c r="AL58" s="16"/>
      <c r="AM58" s="16"/>
      <c r="AN58" s="16"/>
      <c r="AO58" s="16"/>
    </row>
    <row r="59" spans="1:41" s="15" customFormat="1" ht="67.5" customHeight="1" x14ac:dyDescent="0.25">
      <c r="A59" s="13">
        <v>57</v>
      </c>
      <c r="B59" s="7" t="s">
        <v>17</v>
      </c>
      <c r="C59" s="38" t="s">
        <v>97</v>
      </c>
      <c r="D59" s="39" t="s">
        <v>137</v>
      </c>
      <c r="E59" s="40" t="s">
        <v>237</v>
      </c>
      <c r="F59" s="24">
        <v>43048</v>
      </c>
      <c r="G59" s="24">
        <v>43101</v>
      </c>
      <c r="H59" s="24">
        <v>43465</v>
      </c>
      <c r="I59" s="4">
        <v>43465</v>
      </c>
      <c r="J59" s="41">
        <v>30821000</v>
      </c>
      <c r="K59" s="5">
        <v>30821000</v>
      </c>
      <c r="L59" s="19"/>
      <c r="M59" s="19"/>
      <c r="N59" s="19"/>
      <c r="O59" s="19"/>
      <c r="P59" s="19"/>
      <c r="Q59" s="19"/>
      <c r="R59" s="19"/>
      <c r="S59" s="19"/>
      <c r="T59" s="19"/>
      <c r="U59" s="16"/>
      <c r="V59" s="16"/>
      <c r="W59" s="16"/>
      <c r="X59" s="16"/>
      <c r="Y59" s="16"/>
      <c r="Z59" s="16"/>
      <c r="AA59" s="16"/>
      <c r="AB59" s="16"/>
      <c r="AC59" s="16"/>
      <c r="AD59" s="16"/>
      <c r="AE59" s="16"/>
      <c r="AF59" s="16"/>
      <c r="AG59" s="16"/>
      <c r="AH59" s="16"/>
      <c r="AI59" s="16"/>
      <c r="AJ59" s="16"/>
      <c r="AK59" s="16"/>
      <c r="AL59" s="16"/>
      <c r="AM59" s="16"/>
      <c r="AN59" s="16"/>
      <c r="AO59" s="16"/>
    </row>
    <row r="60" spans="1:41" s="15" customFormat="1" ht="112.5" customHeight="1" x14ac:dyDescent="0.25">
      <c r="A60" s="13">
        <v>58</v>
      </c>
      <c r="B60" s="7" t="s">
        <v>17</v>
      </c>
      <c r="C60" s="38" t="s">
        <v>98</v>
      </c>
      <c r="D60" s="39" t="s">
        <v>167</v>
      </c>
      <c r="E60" s="40" t="s">
        <v>238</v>
      </c>
      <c r="F60" s="24">
        <v>43049</v>
      </c>
      <c r="G60" s="24">
        <v>43053</v>
      </c>
      <c r="H60" s="24">
        <v>43091</v>
      </c>
      <c r="I60" s="4">
        <v>43091</v>
      </c>
      <c r="J60" s="41">
        <v>12870000</v>
      </c>
      <c r="K60" s="5">
        <v>12870000</v>
      </c>
      <c r="L60" s="19"/>
      <c r="M60" s="19"/>
      <c r="N60" s="19"/>
      <c r="O60" s="19"/>
      <c r="P60" s="19"/>
      <c r="Q60" s="19"/>
      <c r="R60" s="19"/>
      <c r="S60" s="19"/>
      <c r="T60" s="19"/>
      <c r="U60" s="16"/>
      <c r="V60" s="16"/>
      <c r="W60" s="16"/>
      <c r="X60" s="16"/>
      <c r="Y60" s="16"/>
      <c r="Z60" s="16"/>
      <c r="AA60" s="16"/>
      <c r="AB60" s="16"/>
      <c r="AC60" s="16"/>
      <c r="AD60" s="16"/>
      <c r="AE60" s="16"/>
      <c r="AF60" s="16"/>
      <c r="AG60" s="16"/>
      <c r="AH60" s="16"/>
      <c r="AI60" s="16"/>
      <c r="AJ60" s="16"/>
      <c r="AK60" s="16"/>
      <c r="AL60" s="16"/>
      <c r="AM60" s="16"/>
      <c r="AN60" s="16"/>
      <c r="AO60" s="16"/>
    </row>
    <row r="61" spans="1:41" s="15" customFormat="1" ht="67.5" customHeight="1" x14ac:dyDescent="0.25">
      <c r="A61" s="13">
        <v>59</v>
      </c>
      <c r="B61" s="7" t="s">
        <v>17</v>
      </c>
      <c r="C61" s="38" t="s">
        <v>99</v>
      </c>
      <c r="D61" s="39" t="s">
        <v>168</v>
      </c>
      <c r="E61" s="40" t="s">
        <v>239</v>
      </c>
      <c r="F61" s="24">
        <v>43054</v>
      </c>
      <c r="G61" s="24">
        <v>43089</v>
      </c>
      <c r="H61" s="24">
        <v>43453</v>
      </c>
      <c r="I61" s="4">
        <v>43453</v>
      </c>
      <c r="J61" s="41">
        <v>8050238</v>
      </c>
      <c r="K61" s="5">
        <v>8050238</v>
      </c>
      <c r="L61" s="19"/>
      <c r="M61" s="19"/>
      <c r="N61" s="19"/>
      <c r="O61" s="19"/>
      <c r="P61" s="19"/>
      <c r="Q61" s="19"/>
      <c r="R61" s="19"/>
      <c r="S61" s="19"/>
      <c r="T61" s="19"/>
      <c r="U61" s="16"/>
      <c r="V61" s="16"/>
      <c r="W61" s="16"/>
      <c r="X61" s="16"/>
      <c r="Y61" s="16"/>
      <c r="Z61" s="16"/>
      <c r="AA61" s="16"/>
      <c r="AB61" s="16"/>
      <c r="AC61" s="16"/>
      <c r="AD61" s="16"/>
      <c r="AE61" s="16"/>
      <c r="AF61" s="16"/>
      <c r="AG61" s="16"/>
      <c r="AH61" s="16"/>
      <c r="AI61" s="16"/>
      <c r="AJ61" s="16"/>
      <c r="AK61" s="16"/>
      <c r="AL61" s="16"/>
      <c r="AM61" s="16"/>
      <c r="AN61" s="16"/>
      <c r="AO61" s="16"/>
    </row>
    <row r="62" spans="1:41" s="15" customFormat="1" ht="67.5" customHeight="1" x14ac:dyDescent="0.25">
      <c r="A62" s="13">
        <v>60</v>
      </c>
      <c r="B62" s="7" t="s">
        <v>17</v>
      </c>
      <c r="C62" s="38" t="s">
        <v>100</v>
      </c>
      <c r="D62" s="39" t="s">
        <v>34</v>
      </c>
      <c r="E62" s="40" t="s">
        <v>240</v>
      </c>
      <c r="F62" s="24">
        <v>43059</v>
      </c>
      <c r="G62" s="24">
        <v>43070</v>
      </c>
      <c r="H62" s="24">
        <v>43434</v>
      </c>
      <c r="I62" s="4">
        <v>43434</v>
      </c>
      <c r="J62" s="41">
        <v>17149798</v>
      </c>
      <c r="K62" s="5">
        <v>17149798</v>
      </c>
      <c r="L62" s="19"/>
      <c r="M62" s="19"/>
      <c r="N62" s="19"/>
      <c r="O62" s="19"/>
      <c r="P62" s="19"/>
      <c r="Q62" s="19"/>
      <c r="R62" s="19"/>
      <c r="S62" s="19"/>
      <c r="T62" s="19"/>
      <c r="U62" s="16"/>
      <c r="V62" s="16"/>
      <c r="W62" s="16"/>
      <c r="X62" s="16"/>
      <c r="Y62" s="16"/>
      <c r="Z62" s="16"/>
      <c r="AA62" s="16"/>
      <c r="AB62" s="16"/>
      <c r="AC62" s="16"/>
      <c r="AD62" s="16"/>
      <c r="AE62" s="16"/>
      <c r="AF62" s="16"/>
      <c r="AG62" s="16"/>
      <c r="AH62" s="16"/>
      <c r="AI62" s="16"/>
      <c r="AJ62" s="16"/>
      <c r="AK62" s="16"/>
      <c r="AL62" s="16"/>
      <c r="AM62" s="16"/>
      <c r="AN62" s="16"/>
      <c r="AO62" s="16"/>
    </row>
    <row r="63" spans="1:41" s="15" customFormat="1" ht="67.5" customHeight="1" x14ac:dyDescent="0.25">
      <c r="A63" s="13">
        <v>61</v>
      </c>
      <c r="B63" s="7" t="s">
        <v>17</v>
      </c>
      <c r="C63" s="38" t="s">
        <v>101</v>
      </c>
      <c r="D63" s="39" t="s">
        <v>169</v>
      </c>
      <c r="E63" s="40" t="s">
        <v>241</v>
      </c>
      <c r="F63" s="24">
        <v>43063</v>
      </c>
      <c r="G63" s="24">
        <v>43087</v>
      </c>
      <c r="H63" s="24">
        <v>43451</v>
      </c>
      <c r="I63" s="4">
        <v>43451</v>
      </c>
      <c r="J63" s="41">
        <v>28752191</v>
      </c>
      <c r="K63" s="5">
        <v>28752191</v>
      </c>
      <c r="L63" s="19"/>
      <c r="M63" s="19"/>
      <c r="N63" s="19"/>
      <c r="O63" s="19"/>
      <c r="P63" s="19"/>
      <c r="Q63" s="19"/>
      <c r="R63" s="19"/>
      <c r="S63" s="19"/>
      <c r="T63" s="19"/>
      <c r="U63" s="16"/>
      <c r="V63" s="16"/>
      <c r="W63" s="16"/>
      <c r="X63" s="16"/>
      <c r="Y63" s="16"/>
      <c r="Z63" s="16"/>
      <c r="AA63" s="16"/>
      <c r="AB63" s="16"/>
      <c r="AC63" s="16"/>
      <c r="AD63" s="16"/>
      <c r="AE63" s="16"/>
      <c r="AF63" s="16"/>
      <c r="AG63" s="16"/>
      <c r="AH63" s="16"/>
      <c r="AI63" s="16"/>
      <c r="AJ63" s="16"/>
      <c r="AK63" s="16"/>
      <c r="AL63" s="16"/>
      <c r="AM63" s="16"/>
      <c r="AN63" s="16"/>
      <c r="AO63" s="16"/>
    </row>
    <row r="64" spans="1:41" s="15" customFormat="1" ht="67.5" customHeight="1" x14ac:dyDescent="0.25">
      <c r="A64" s="13">
        <v>62</v>
      </c>
      <c r="B64" s="7" t="s">
        <v>17</v>
      </c>
      <c r="C64" s="38" t="s">
        <v>102</v>
      </c>
      <c r="D64" s="39" t="s">
        <v>169</v>
      </c>
      <c r="E64" s="40" t="s">
        <v>242</v>
      </c>
      <c r="F64" s="24">
        <v>43063</v>
      </c>
      <c r="G64" s="24">
        <v>43087</v>
      </c>
      <c r="H64" s="24">
        <v>43451</v>
      </c>
      <c r="I64" s="4">
        <v>43451</v>
      </c>
      <c r="J64" s="41">
        <v>19207557</v>
      </c>
      <c r="K64" s="5">
        <v>19207557</v>
      </c>
      <c r="L64" s="19"/>
      <c r="M64" s="19"/>
      <c r="N64" s="19"/>
      <c r="O64" s="19"/>
      <c r="P64" s="19"/>
      <c r="Q64" s="19"/>
      <c r="R64" s="19"/>
      <c r="S64" s="19"/>
      <c r="T64" s="19"/>
      <c r="U64" s="16"/>
      <c r="V64" s="16"/>
      <c r="W64" s="16"/>
      <c r="X64" s="16"/>
      <c r="Y64" s="16"/>
      <c r="Z64" s="16"/>
      <c r="AA64" s="16"/>
      <c r="AB64" s="16"/>
      <c r="AC64" s="16"/>
      <c r="AD64" s="16"/>
      <c r="AE64" s="16"/>
      <c r="AF64" s="16"/>
      <c r="AG64" s="16"/>
      <c r="AH64" s="16"/>
      <c r="AI64" s="16"/>
      <c r="AJ64" s="16"/>
      <c r="AK64" s="16"/>
      <c r="AL64" s="16"/>
      <c r="AM64" s="16"/>
      <c r="AN64" s="16"/>
      <c r="AO64" s="16"/>
    </row>
    <row r="65" spans="1:41" s="15" customFormat="1" ht="90.75" customHeight="1" x14ac:dyDescent="0.25">
      <c r="A65" s="13">
        <v>63</v>
      </c>
      <c r="B65" s="7" t="s">
        <v>17</v>
      </c>
      <c r="C65" s="38" t="s">
        <v>103</v>
      </c>
      <c r="D65" s="39" t="s">
        <v>170</v>
      </c>
      <c r="E65" s="40" t="s">
        <v>243</v>
      </c>
      <c r="F65" s="24">
        <v>43066</v>
      </c>
      <c r="G65" s="24">
        <v>43067</v>
      </c>
      <c r="H65" s="24">
        <v>43100</v>
      </c>
      <c r="I65" s="4">
        <v>43100</v>
      </c>
      <c r="J65" s="41">
        <v>5483520</v>
      </c>
      <c r="K65" s="5">
        <v>5483520</v>
      </c>
      <c r="L65" s="19"/>
      <c r="M65" s="19"/>
      <c r="N65" s="19"/>
      <c r="O65" s="19"/>
      <c r="P65" s="19"/>
      <c r="Q65" s="19"/>
      <c r="R65" s="19"/>
      <c r="S65" s="19"/>
      <c r="T65" s="19"/>
      <c r="U65" s="16"/>
      <c r="V65" s="16"/>
      <c r="W65" s="16"/>
      <c r="X65" s="16"/>
      <c r="Y65" s="16"/>
      <c r="Z65" s="16"/>
      <c r="AA65" s="16"/>
      <c r="AB65" s="16"/>
      <c r="AC65" s="16"/>
      <c r="AD65" s="16"/>
      <c r="AE65" s="16"/>
      <c r="AF65" s="16"/>
      <c r="AG65" s="16"/>
      <c r="AH65" s="16"/>
      <c r="AI65" s="16"/>
      <c r="AJ65" s="16"/>
      <c r="AK65" s="16"/>
      <c r="AL65" s="16"/>
      <c r="AM65" s="16"/>
      <c r="AN65" s="16"/>
      <c r="AO65" s="16"/>
    </row>
    <row r="66" spans="1:41" s="15" customFormat="1" ht="67.5" customHeight="1" x14ac:dyDescent="0.25">
      <c r="A66" s="13">
        <v>64</v>
      </c>
      <c r="B66" s="7" t="s">
        <v>17</v>
      </c>
      <c r="C66" s="38" t="s">
        <v>104</v>
      </c>
      <c r="D66" s="39" t="s">
        <v>171</v>
      </c>
      <c r="E66" s="40" t="s">
        <v>244</v>
      </c>
      <c r="F66" s="24">
        <v>43073</v>
      </c>
      <c r="G66" s="24">
        <v>43074</v>
      </c>
      <c r="H66" s="24">
        <v>43251</v>
      </c>
      <c r="I66" s="4">
        <v>43251</v>
      </c>
      <c r="J66" s="41">
        <v>34272000</v>
      </c>
      <c r="K66" s="5">
        <v>34272000</v>
      </c>
      <c r="L66" s="19"/>
      <c r="M66" s="19"/>
      <c r="N66" s="19"/>
      <c r="O66" s="19"/>
      <c r="P66" s="19"/>
      <c r="Q66" s="19"/>
      <c r="R66" s="19"/>
      <c r="S66" s="19"/>
      <c r="T66" s="19"/>
      <c r="U66" s="16"/>
      <c r="V66" s="16"/>
      <c r="W66" s="16"/>
      <c r="X66" s="16"/>
      <c r="Y66" s="16"/>
      <c r="Z66" s="16"/>
      <c r="AA66" s="16"/>
      <c r="AB66" s="16"/>
      <c r="AC66" s="16"/>
      <c r="AD66" s="16"/>
      <c r="AE66" s="16"/>
      <c r="AF66" s="16"/>
      <c r="AG66" s="16"/>
      <c r="AH66" s="16"/>
      <c r="AI66" s="16"/>
      <c r="AJ66" s="16"/>
      <c r="AK66" s="16"/>
      <c r="AL66" s="16"/>
      <c r="AM66" s="16"/>
      <c r="AN66" s="16"/>
      <c r="AO66" s="16"/>
    </row>
    <row r="67" spans="1:41" s="15" customFormat="1" ht="90.75" customHeight="1" x14ac:dyDescent="0.25">
      <c r="A67" s="13">
        <v>65</v>
      </c>
      <c r="B67" s="7" t="s">
        <v>17</v>
      </c>
      <c r="C67" s="38" t="s">
        <v>105</v>
      </c>
      <c r="D67" s="39" t="s">
        <v>172</v>
      </c>
      <c r="E67" s="40" t="s">
        <v>245</v>
      </c>
      <c r="F67" s="24">
        <v>43046</v>
      </c>
      <c r="G67" s="24">
        <v>43046</v>
      </c>
      <c r="H67" s="24">
        <v>43100</v>
      </c>
      <c r="I67" s="4">
        <v>43100</v>
      </c>
      <c r="J67" s="41">
        <v>36885850</v>
      </c>
      <c r="K67" s="5">
        <v>36885850</v>
      </c>
      <c r="L67" s="19"/>
      <c r="M67" s="19"/>
      <c r="N67" s="19"/>
      <c r="O67" s="19"/>
      <c r="P67" s="19"/>
      <c r="Q67" s="19"/>
      <c r="R67" s="19"/>
      <c r="S67" s="19"/>
      <c r="T67" s="19"/>
      <c r="U67" s="16"/>
      <c r="V67" s="16"/>
      <c r="W67" s="16"/>
      <c r="X67" s="16"/>
      <c r="Y67" s="16"/>
      <c r="Z67" s="16"/>
      <c r="AA67" s="16"/>
      <c r="AB67" s="16"/>
      <c r="AC67" s="16"/>
      <c r="AD67" s="16"/>
      <c r="AE67" s="16"/>
      <c r="AF67" s="16"/>
      <c r="AG67" s="16"/>
      <c r="AH67" s="16"/>
      <c r="AI67" s="16"/>
      <c r="AJ67" s="16"/>
      <c r="AK67" s="16"/>
      <c r="AL67" s="16"/>
      <c r="AM67" s="16"/>
      <c r="AN67" s="16"/>
      <c r="AO67" s="16"/>
    </row>
    <row r="68" spans="1:41" s="15" customFormat="1" ht="67.5" customHeight="1" x14ac:dyDescent="0.25">
      <c r="A68" s="13">
        <v>66</v>
      </c>
      <c r="B68" s="7" t="s">
        <v>17</v>
      </c>
      <c r="C68" s="38" t="s">
        <v>106</v>
      </c>
      <c r="D68" s="39" t="s">
        <v>173</v>
      </c>
      <c r="E68" s="40" t="s">
        <v>246</v>
      </c>
      <c r="F68" s="24">
        <v>43075</v>
      </c>
      <c r="G68" s="24">
        <v>43101</v>
      </c>
      <c r="H68" s="24">
        <v>43312</v>
      </c>
      <c r="I68" s="4">
        <v>43312</v>
      </c>
      <c r="J68" s="41">
        <v>23504880</v>
      </c>
      <c r="K68" s="5">
        <v>23504880</v>
      </c>
      <c r="L68" s="19"/>
      <c r="M68" s="19"/>
      <c r="N68" s="19"/>
      <c r="O68" s="19"/>
      <c r="P68" s="19"/>
      <c r="Q68" s="19"/>
      <c r="R68" s="19"/>
      <c r="S68" s="19"/>
      <c r="T68" s="19"/>
      <c r="U68" s="16"/>
      <c r="V68" s="16"/>
      <c r="W68" s="16"/>
      <c r="X68" s="16"/>
      <c r="Y68" s="16"/>
      <c r="Z68" s="16"/>
      <c r="AA68" s="16"/>
      <c r="AB68" s="16"/>
      <c r="AC68" s="16"/>
      <c r="AD68" s="16"/>
      <c r="AE68" s="16"/>
      <c r="AF68" s="16"/>
      <c r="AG68" s="16"/>
      <c r="AH68" s="16"/>
      <c r="AI68" s="16"/>
      <c r="AJ68" s="16"/>
      <c r="AK68" s="16"/>
      <c r="AL68" s="16"/>
      <c r="AM68" s="16"/>
      <c r="AN68" s="16"/>
      <c r="AO68" s="16"/>
    </row>
    <row r="69" spans="1:41" s="15" customFormat="1" ht="67.5" customHeight="1" x14ac:dyDescent="0.25">
      <c r="A69" s="13">
        <v>67</v>
      </c>
      <c r="B69" s="7" t="s">
        <v>17</v>
      </c>
      <c r="C69" s="38" t="s">
        <v>107</v>
      </c>
      <c r="D69" s="39" t="s">
        <v>173</v>
      </c>
      <c r="E69" s="40" t="s">
        <v>247</v>
      </c>
      <c r="F69" s="24">
        <v>43075</v>
      </c>
      <c r="G69" s="24">
        <v>43101</v>
      </c>
      <c r="H69" s="24">
        <v>43281</v>
      </c>
      <c r="I69" s="4">
        <v>43281</v>
      </c>
      <c r="J69" s="41">
        <v>2404228</v>
      </c>
      <c r="K69" s="5">
        <v>2404228</v>
      </c>
      <c r="L69" s="19"/>
      <c r="M69" s="19"/>
      <c r="N69" s="19"/>
      <c r="O69" s="19"/>
      <c r="P69" s="19"/>
      <c r="Q69" s="19"/>
      <c r="R69" s="19"/>
      <c r="S69" s="19"/>
      <c r="T69" s="19"/>
      <c r="U69" s="16"/>
      <c r="V69" s="16"/>
      <c r="W69" s="16"/>
      <c r="X69" s="16"/>
      <c r="Y69" s="16"/>
      <c r="Z69" s="16"/>
      <c r="AA69" s="16"/>
      <c r="AB69" s="16"/>
      <c r="AC69" s="16"/>
      <c r="AD69" s="16"/>
      <c r="AE69" s="16"/>
      <c r="AF69" s="16"/>
      <c r="AG69" s="16"/>
      <c r="AH69" s="16"/>
      <c r="AI69" s="16"/>
      <c r="AJ69" s="16"/>
      <c r="AK69" s="16"/>
      <c r="AL69" s="16"/>
      <c r="AM69" s="16"/>
      <c r="AN69" s="16"/>
      <c r="AO69" s="16"/>
    </row>
    <row r="70" spans="1:41" s="15" customFormat="1" ht="67.5" customHeight="1" x14ac:dyDescent="0.25">
      <c r="A70" s="13">
        <v>68</v>
      </c>
      <c r="B70" s="7" t="s">
        <v>17</v>
      </c>
      <c r="C70" s="38" t="s">
        <v>108</v>
      </c>
      <c r="D70" s="39" t="s">
        <v>174</v>
      </c>
      <c r="E70" s="40" t="s">
        <v>248</v>
      </c>
      <c r="F70" s="24">
        <v>43076</v>
      </c>
      <c r="G70" s="24">
        <v>43101</v>
      </c>
      <c r="H70" s="24">
        <v>43465</v>
      </c>
      <c r="I70" s="4">
        <v>43465</v>
      </c>
      <c r="J70" s="41">
        <v>1904000</v>
      </c>
      <c r="K70" s="5">
        <v>1904000</v>
      </c>
      <c r="L70" s="19"/>
      <c r="M70" s="19"/>
      <c r="N70" s="19"/>
      <c r="O70" s="19"/>
      <c r="P70" s="19"/>
      <c r="Q70" s="19"/>
      <c r="R70" s="19"/>
      <c r="S70" s="19"/>
      <c r="T70" s="19"/>
      <c r="U70" s="16"/>
      <c r="V70" s="16"/>
      <c r="W70" s="16"/>
      <c r="X70" s="16"/>
      <c r="Y70" s="16"/>
      <c r="Z70" s="16"/>
      <c r="AA70" s="16"/>
      <c r="AB70" s="16"/>
      <c r="AC70" s="16"/>
      <c r="AD70" s="16"/>
      <c r="AE70" s="16"/>
      <c r="AF70" s="16"/>
      <c r="AG70" s="16"/>
      <c r="AH70" s="16"/>
      <c r="AI70" s="16"/>
      <c r="AJ70" s="16"/>
      <c r="AK70" s="16"/>
      <c r="AL70" s="16"/>
      <c r="AM70" s="16"/>
      <c r="AN70" s="16"/>
      <c r="AO70" s="16"/>
    </row>
    <row r="71" spans="1:41" s="15" customFormat="1" ht="67.5" customHeight="1" x14ac:dyDescent="0.25">
      <c r="A71" s="13">
        <v>69</v>
      </c>
      <c r="B71" s="7" t="s">
        <v>17</v>
      </c>
      <c r="C71" s="38" t="s">
        <v>109</v>
      </c>
      <c r="D71" s="39" t="s">
        <v>175</v>
      </c>
      <c r="E71" s="40" t="s">
        <v>249</v>
      </c>
      <c r="F71" s="24">
        <v>43076</v>
      </c>
      <c r="G71" s="24">
        <v>43101</v>
      </c>
      <c r="H71" s="24">
        <v>43830</v>
      </c>
      <c r="I71" s="4">
        <v>43830</v>
      </c>
      <c r="J71" s="41">
        <v>4957540</v>
      </c>
      <c r="K71" s="5">
        <v>4957540</v>
      </c>
      <c r="L71" s="19"/>
      <c r="M71" s="19"/>
      <c r="N71" s="19"/>
      <c r="O71" s="19"/>
      <c r="P71" s="19"/>
      <c r="Q71" s="19"/>
      <c r="R71" s="19"/>
      <c r="S71" s="19"/>
      <c r="T71" s="19"/>
      <c r="U71" s="16"/>
      <c r="V71" s="16"/>
      <c r="W71" s="16"/>
      <c r="X71" s="16"/>
      <c r="Y71" s="16"/>
      <c r="Z71" s="16"/>
      <c r="AA71" s="16"/>
      <c r="AB71" s="16"/>
      <c r="AC71" s="16"/>
      <c r="AD71" s="16"/>
      <c r="AE71" s="16"/>
      <c r="AF71" s="16"/>
      <c r="AG71" s="16"/>
      <c r="AH71" s="16"/>
      <c r="AI71" s="16"/>
      <c r="AJ71" s="16"/>
      <c r="AK71" s="16"/>
      <c r="AL71" s="16"/>
      <c r="AM71" s="16"/>
      <c r="AN71" s="16"/>
      <c r="AO71" s="16"/>
    </row>
    <row r="72" spans="1:41" s="15" customFormat="1" ht="93" customHeight="1" x14ac:dyDescent="0.25">
      <c r="A72" s="13">
        <v>70</v>
      </c>
      <c r="B72" s="7" t="s">
        <v>17</v>
      </c>
      <c r="C72" s="38" t="s">
        <v>110</v>
      </c>
      <c r="D72" s="39" t="s">
        <v>35</v>
      </c>
      <c r="E72" s="40" t="s">
        <v>250</v>
      </c>
      <c r="F72" s="24">
        <v>43076</v>
      </c>
      <c r="G72" s="24">
        <v>43081</v>
      </c>
      <c r="H72" s="24">
        <v>43446</v>
      </c>
      <c r="I72" s="4">
        <v>43465</v>
      </c>
      <c r="J72" s="41">
        <v>24816310</v>
      </c>
      <c r="K72" s="5">
        <v>33294978</v>
      </c>
      <c r="L72" s="19"/>
      <c r="M72" s="19"/>
      <c r="N72" s="19"/>
      <c r="O72" s="19"/>
      <c r="P72" s="19"/>
      <c r="Q72" s="19"/>
      <c r="R72" s="19"/>
      <c r="S72" s="19"/>
      <c r="T72" s="19"/>
      <c r="U72" s="16"/>
      <c r="V72" s="16"/>
      <c r="W72" s="16"/>
      <c r="X72" s="16"/>
      <c r="Y72" s="16"/>
      <c r="Z72" s="16"/>
      <c r="AA72" s="16"/>
      <c r="AB72" s="16"/>
      <c r="AC72" s="16"/>
      <c r="AD72" s="16"/>
      <c r="AE72" s="16"/>
      <c r="AF72" s="16"/>
      <c r="AG72" s="16"/>
      <c r="AH72" s="16"/>
      <c r="AI72" s="16"/>
      <c r="AJ72" s="16"/>
      <c r="AK72" s="16"/>
      <c r="AL72" s="16"/>
      <c r="AM72" s="16"/>
      <c r="AN72" s="16"/>
      <c r="AO72" s="16"/>
    </row>
    <row r="73" spans="1:41" s="15" customFormat="1" ht="89.25" customHeight="1" x14ac:dyDescent="0.25">
      <c r="A73" s="13">
        <v>71</v>
      </c>
      <c r="B73" s="7" t="s">
        <v>17</v>
      </c>
      <c r="C73" s="38" t="s">
        <v>111</v>
      </c>
      <c r="D73" s="39" t="s">
        <v>176</v>
      </c>
      <c r="E73" s="40" t="s">
        <v>251</v>
      </c>
      <c r="F73" s="24">
        <v>43082</v>
      </c>
      <c r="G73" s="24">
        <v>43101</v>
      </c>
      <c r="H73" s="24">
        <v>43190</v>
      </c>
      <c r="I73" s="4">
        <v>43190</v>
      </c>
      <c r="J73" s="41">
        <v>3332000</v>
      </c>
      <c r="K73" s="5">
        <v>3332000</v>
      </c>
      <c r="L73" s="19"/>
      <c r="M73" s="19"/>
      <c r="N73" s="19"/>
      <c r="O73" s="19"/>
      <c r="P73" s="19"/>
      <c r="Q73" s="19"/>
      <c r="R73" s="19"/>
      <c r="S73" s="19"/>
      <c r="T73" s="19"/>
      <c r="U73" s="16"/>
      <c r="V73" s="16"/>
      <c r="W73" s="16"/>
      <c r="X73" s="16"/>
      <c r="Y73" s="16"/>
      <c r="Z73" s="16"/>
      <c r="AA73" s="16"/>
      <c r="AB73" s="16"/>
      <c r="AC73" s="16"/>
      <c r="AD73" s="16"/>
      <c r="AE73" s="16"/>
      <c r="AF73" s="16"/>
      <c r="AG73" s="16"/>
      <c r="AH73" s="16"/>
      <c r="AI73" s="16"/>
      <c r="AJ73" s="16"/>
      <c r="AK73" s="16"/>
      <c r="AL73" s="16"/>
      <c r="AM73" s="16"/>
      <c r="AN73" s="16"/>
      <c r="AO73" s="16"/>
    </row>
    <row r="74" spans="1:41" s="15" customFormat="1" ht="120" customHeight="1" x14ac:dyDescent="0.25">
      <c r="A74" s="13">
        <v>72</v>
      </c>
      <c r="B74" s="7" t="s">
        <v>17</v>
      </c>
      <c r="C74" s="38" t="s">
        <v>112</v>
      </c>
      <c r="D74" s="39" t="s">
        <v>177</v>
      </c>
      <c r="E74" s="40" t="s">
        <v>252</v>
      </c>
      <c r="F74" s="24">
        <v>43084</v>
      </c>
      <c r="G74" s="24">
        <v>43102</v>
      </c>
      <c r="H74" s="24">
        <v>43465</v>
      </c>
      <c r="I74" s="4">
        <v>43465</v>
      </c>
      <c r="J74" s="41">
        <v>25661779</v>
      </c>
      <c r="K74" s="5">
        <v>25661779</v>
      </c>
      <c r="L74" s="19"/>
      <c r="M74" s="19"/>
      <c r="N74" s="19"/>
      <c r="O74" s="19"/>
      <c r="P74" s="19"/>
      <c r="Q74" s="19"/>
      <c r="R74" s="19"/>
      <c r="S74" s="19"/>
      <c r="T74" s="19"/>
      <c r="U74" s="16"/>
      <c r="V74" s="16"/>
      <c r="W74" s="16"/>
      <c r="X74" s="16"/>
      <c r="Y74" s="16"/>
      <c r="Z74" s="16"/>
      <c r="AA74" s="16"/>
      <c r="AB74" s="16"/>
      <c r="AC74" s="16"/>
      <c r="AD74" s="16"/>
      <c r="AE74" s="16"/>
      <c r="AF74" s="16"/>
      <c r="AG74" s="16"/>
      <c r="AH74" s="16"/>
      <c r="AI74" s="16"/>
      <c r="AJ74" s="16"/>
      <c r="AK74" s="16"/>
      <c r="AL74" s="16"/>
      <c r="AM74" s="16"/>
      <c r="AN74" s="16"/>
      <c r="AO74" s="16"/>
    </row>
    <row r="75" spans="1:41" s="15" customFormat="1" ht="67.5" customHeight="1" x14ac:dyDescent="0.25">
      <c r="A75" s="13">
        <v>73</v>
      </c>
      <c r="B75" s="7" t="s">
        <v>17</v>
      </c>
      <c r="C75" s="38" t="s">
        <v>113</v>
      </c>
      <c r="D75" s="39" t="s">
        <v>177</v>
      </c>
      <c r="E75" s="40" t="s">
        <v>253</v>
      </c>
      <c r="F75" s="24">
        <v>43084</v>
      </c>
      <c r="G75" s="24">
        <v>43102</v>
      </c>
      <c r="H75" s="24">
        <v>43342</v>
      </c>
      <c r="I75" s="4">
        <v>43342</v>
      </c>
      <c r="J75" s="41">
        <v>17936231</v>
      </c>
      <c r="K75" s="5">
        <v>17936231</v>
      </c>
      <c r="L75" s="19"/>
      <c r="M75" s="19"/>
      <c r="N75" s="19"/>
      <c r="O75" s="19"/>
      <c r="P75" s="19"/>
      <c r="Q75" s="19"/>
      <c r="R75" s="19"/>
      <c r="S75" s="19"/>
      <c r="T75" s="19"/>
      <c r="U75" s="16"/>
      <c r="V75" s="16"/>
      <c r="W75" s="16"/>
      <c r="X75" s="16"/>
      <c r="Y75" s="16"/>
      <c r="Z75" s="16"/>
      <c r="AA75" s="16"/>
      <c r="AB75" s="16"/>
      <c r="AC75" s="16"/>
      <c r="AD75" s="16"/>
      <c r="AE75" s="16"/>
      <c r="AF75" s="16"/>
      <c r="AG75" s="16"/>
      <c r="AH75" s="16"/>
      <c r="AI75" s="16"/>
      <c r="AJ75" s="16"/>
      <c r="AK75" s="16"/>
      <c r="AL75" s="16"/>
      <c r="AM75" s="16"/>
      <c r="AN75" s="16"/>
      <c r="AO75" s="16"/>
    </row>
    <row r="76" spans="1:41" s="15" customFormat="1" ht="67.5" customHeight="1" x14ac:dyDescent="0.25">
      <c r="A76" s="13">
        <v>74</v>
      </c>
      <c r="B76" s="7" t="s">
        <v>17</v>
      </c>
      <c r="C76" s="38" t="s">
        <v>114</v>
      </c>
      <c r="D76" s="39" t="s">
        <v>8</v>
      </c>
      <c r="E76" s="40" t="s">
        <v>254</v>
      </c>
      <c r="F76" s="24">
        <v>43084</v>
      </c>
      <c r="G76" s="24">
        <v>43102</v>
      </c>
      <c r="H76" s="24">
        <v>43465</v>
      </c>
      <c r="I76" s="4">
        <v>43465</v>
      </c>
      <c r="J76" s="41">
        <v>35700000</v>
      </c>
      <c r="K76" s="5">
        <v>35700000</v>
      </c>
      <c r="L76" s="19"/>
      <c r="M76" s="19"/>
      <c r="N76" s="19"/>
      <c r="O76" s="19"/>
      <c r="P76" s="19"/>
      <c r="Q76" s="19"/>
      <c r="R76" s="19"/>
      <c r="S76" s="19"/>
      <c r="T76" s="19"/>
      <c r="U76" s="16"/>
      <c r="V76" s="16"/>
      <c r="W76" s="16"/>
      <c r="X76" s="16"/>
      <c r="Y76" s="16"/>
      <c r="Z76" s="16"/>
      <c r="AA76" s="16"/>
      <c r="AB76" s="16"/>
      <c r="AC76" s="16"/>
      <c r="AD76" s="16"/>
      <c r="AE76" s="16"/>
      <c r="AF76" s="16"/>
      <c r="AG76" s="16"/>
      <c r="AH76" s="16"/>
      <c r="AI76" s="16"/>
      <c r="AJ76" s="16"/>
      <c r="AK76" s="16"/>
      <c r="AL76" s="16"/>
      <c r="AM76" s="16"/>
      <c r="AN76" s="16"/>
      <c r="AO76" s="16"/>
    </row>
    <row r="77" spans="1:41" s="15" customFormat="1" ht="67.5" customHeight="1" x14ac:dyDescent="0.25">
      <c r="A77" s="13">
        <v>75</v>
      </c>
      <c r="B77" s="7" t="s">
        <v>17</v>
      </c>
      <c r="C77" s="38" t="s">
        <v>115</v>
      </c>
      <c r="D77" s="39" t="s">
        <v>178</v>
      </c>
      <c r="E77" s="40" t="s">
        <v>255</v>
      </c>
      <c r="F77" s="24">
        <v>43084</v>
      </c>
      <c r="G77" s="24">
        <v>43089</v>
      </c>
      <c r="H77" s="24">
        <v>43449</v>
      </c>
      <c r="I77" s="4">
        <v>43449</v>
      </c>
      <c r="J77" s="41">
        <v>15057865</v>
      </c>
      <c r="K77" s="5">
        <v>15057865</v>
      </c>
      <c r="L77" s="19"/>
      <c r="M77" s="19"/>
      <c r="N77" s="19"/>
      <c r="O77" s="19"/>
      <c r="P77" s="19"/>
      <c r="Q77" s="19"/>
      <c r="R77" s="19"/>
      <c r="S77" s="19"/>
      <c r="T77" s="19"/>
      <c r="U77" s="16"/>
      <c r="V77" s="16"/>
      <c r="W77" s="16"/>
      <c r="X77" s="16"/>
      <c r="Y77" s="16"/>
      <c r="Z77" s="16"/>
      <c r="AA77" s="16"/>
      <c r="AB77" s="16"/>
      <c r="AC77" s="16"/>
      <c r="AD77" s="16"/>
      <c r="AE77" s="16"/>
      <c r="AF77" s="16"/>
      <c r="AG77" s="16"/>
      <c r="AH77" s="16"/>
      <c r="AI77" s="16"/>
      <c r="AJ77" s="16"/>
      <c r="AK77" s="16"/>
      <c r="AL77" s="16"/>
      <c r="AM77" s="16"/>
      <c r="AN77" s="16"/>
      <c r="AO77" s="16"/>
    </row>
    <row r="78" spans="1:41" s="15" customFormat="1" ht="67.5" customHeight="1" x14ac:dyDescent="0.25">
      <c r="A78" s="13">
        <v>76</v>
      </c>
      <c r="B78" s="7" t="s">
        <v>17</v>
      </c>
      <c r="C78" s="38" t="s">
        <v>116</v>
      </c>
      <c r="D78" s="39" t="s">
        <v>129</v>
      </c>
      <c r="E78" s="40" t="s">
        <v>256</v>
      </c>
      <c r="F78" s="24">
        <v>43087</v>
      </c>
      <c r="G78" s="24">
        <v>43101</v>
      </c>
      <c r="H78" s="24">
        <v>43517</v>
      </c>
      <c r="I78" s="4">
        <v>43517</v>
      </c>
      <c r="J78" s="41">
        <v>8179920</v>
      </c>
      <c r="K78" s="5">
        <v>11749920</v>
      </c>
      <c r="L78" s="19"/>
      <c r="M78" s="19"/>
      <c r="N78" s="19"/>
      <c r="O78" s="19"/>
      <c r="P78" s="19"/>
      <c r="Q78" s="19"/>
      <c r="R78" s="19"/>
      <c r="S78" s="19"/>
      <c r="T78" s="19"/>
      <c r="U78" s="16"/>
      <c r="V78" s="16"/>
      <c r="W78" s="16"/>
      <c r="X78" s="16"/>
      <c r="Y78" s="16"/>
      <c r="Z78" s="16"/>
      <c r="AA78" s="16"/>
      <c r="AB78" s="16"/>
      <c r="AC78" s="16"/>
      <c r="AD78" s="16"/>
      <c r="AE78" s="16"/>
      <c r="AF78" s="16"/>
      <c r="AG78" s="16"/>
      <c r="AH78" s="16"/>
      <c r="AI78" s="16"/>
      <c r="AJ78" s="16"/>
      <c r="AK78" s="16"/>
      <c r="AL78" s="16"/>
      <c r="AM78" s="16"/>
      <c r="AN78" s="16"/>
      <c r="AO78" s="16"/>
    </row>
    <row r="79" spans="1:41" s="15" customFormat="1" ht="79.5" customHeight="1" x14ac:dyDescent="0.25">
      <c r="A79" s="13">
        <v>77</v>
      </c>
      <c r="B79" s="7" t="s">
        <v>17</v>
      </c>
      <c r="C79" s="38" t="s">
        <v>117</v>
      </c>
      <c r="D79" s="39" t="s">
        <v>179</v>
      </c>
      <c r="E79" s="40" t="s">
        <v>257</v>
      </c>
      <c r="F79" s="24">
        <v>43088</v>
      </c>
      <c r="G79" s="24">
        <v>43090</v>
      </c>
      <c r="H79" s="24">
        <v>43486</v>
      </c>
      <c r="I79" s="4">
        <v>43486</v>
      </c>
      <c r="J79" s="41">
        <v>2975000</v>
      </c>
      <c r="K79" s="5">
        <v>2975000</v>
      </c>
      <c r="L79" s="19"/>
      <c r="M79" s="19"/>
      <c r="N79" s="19"/>
      <c r="O79" s="19"/>
      <c r="P79" s="19"/>
      <c r="Q79" s="19"/>
      <c r="R79" s="19"/>
      <c r="S79" s="19"/>
      <c r="T79" s="19"/>
      <c r="U79" s="16"/>
      <c r="V79" s="16"/>
      <c r="W79" s="16"/>
      <c r="X79" s="16"/>
      <c r="Y79" s="16"/>
      <c r="Z79" s="16"/>
      <c r="AA79" s="16"/>
      <c r="AB79" s="16"/>
      <c r="AC79" s="16"/>
      <c r="AD79" s="16"/>
      <c r="AE79" s="16"/>
      <c r="AF79" s="16"/>
      <c r="AG79" s="16"/>
      <c r="AH79" s="16"/>
      <c r="AI79" s="16"/>
      <c r="AJ79" s="16"/>
      <c r="AK79" s="16"/>
      <c r="AL79" s="16"/>
      <c r="AM79" s="16"/>
      <c r="AN79" s="16"/>
      <c r="AO79" s="16"/>
    </row>
    <row r="80" spans="1:41" s="15" customFormat="1" ht="148.5" customHeight="1" x14ac:dyDescent="0.25">
      <c r="A80" s="13">
        <v>78</v>
      </c>
      <c r="B80" s="7" t="s">
        <v>17</v>
      </c>
      <c r="C80" s="38" t="s">
        <v>118</v>
      </c>
      <c r="D80" s="39" t="s">
        <v>180</v>
      </c>
      <c r="E80" s="40" t="s">
        <v>258</v>
      </c>
      <c r="F80" s="24">
        <v>43095</v>
      </c>
      <c r="G80" s="24">
        <v>43097</v>
      </c>
      <c r="H80" s="24">
        <v>43115</v>
      </c>
      <c r="I80" s="4">
        <v>43115</v>
      </c>
      <c r="J80" s="41">
        <v>27858953</v>
      </c>
      <c r="K80" s="5">
        <v>27858953</v>
      </c>
      <c r="L80" s="19"/>
      <c r="M80" s="19"/>
      <c r="N80" s="19"/>
      <c r="O80" s="19"/>
      <c r="P80" s="19"/>
      <c r="Q80" s="19"/>
      <c r="R80" s="19"/>
      <c r="S80" s="19"/>
      <c r="T80" s="19"/>
      <c r="U80" s="16"/>
      <c r="V80" s="16"/>
      <c r="W80" s="16"/>
      <c r="X80" s="16"/>
      <c r="Y80" s="16"/>
      <c r="Z80" s="16"/>
      <c r="AA80" s="16"/>
      <c r="AB80" s="16"/>
      <c r="AC80" s="16"/>
      <c r="AD80" s="16"/>
      <c r="AE80" s="16"/>
      <c r="AF80" s="16"/>
      <c r="AG80" s="16"/>
      <c r="AH80" s="16"/>
      <c r="AI80" s="16"/>
      <c r="AJ80" s="16"/>
      <c r="AK80" s="16"/>
      <c r="AL80" s="16"/>
      <c r="AM80" s="16"/>
      <c r="AN80" s="16"/>
      <c r="AO80" s="16"/>
    </row>
    <row r="81" spans="1:41" s="15" customFormat="1" ht="67.5" customHeight="1" x14ac:dyDescent="0.25">
      <c r="A81" s="13">
        <v>79</v>
      </c>
      <c r="B81" s="7" t="s">
        <v>17</v>
      </c>
      <c r="C81" s="38" t="s">
        <v>119</v>
      </c>
      <c r="D81" s="39" t="s">
        <v>164</v>
      </c>
      <c r="E81" s="40" t="s">
        <v>259</v>
      </c>
      <c r="F81" s="24">
        <v>43096</v>
      </c>
      <c r="G81" s="24">
        <v>43117</v>
      </c>
      <c r="H81" s="24">
        <v>43190</v>
      </c>
      <c r="I81" s="4">
        <v>43190</v>
      </c>
      <c r="J81" s="41">
        <v>26418000</v>
      </c>
      <c r="K81" s="5">
        <v>26418000</v>
      </c>
      <c r="L81" s="19"/>
      <c r="M81" s="19"/>
      <c r="N81" s="19"/>
      <c r="O81" s="19"/>
      <c r="P81" s="19"/>
      <c r="Q81" s="19"/>
      <c r="R81" s="19"/>
      <c r="S81" s="19"/>
      <c r="T81" s="19"/>
      <c r="U81" s="16"/>
      <c r="V81" s="16"/>
      <c r="W81" s="16"/>
      <c r="X81" s="16"/>
      <c r="Y81" s="16"/>
      <c r="Z81" s="16"/>
      <c r="AA81" s="16"/>
      <c r="AB81" s="16"/>
      <c r="AC81" s="16"/>
      <c r="AD81" s="16"/>
      <c r="AE81" s="16"/>
      <c r="AF81" s="16"/>
      <c r="AG81" s="16"/>
      <c r="AH81" s="16"/>
      <c r="AI81" s="16"/>
      <c r="AJ81" s="16"/>
      <c r="AK81" s="16"/>
      <c r="AL81" s="16"/>
      <c r="AM81" s="16"/>
      <c r="AN81" s="16"/>
      <c r="AO81" s="16"/>
    </row>
    <row r="82" spans="1:41" s="15" customFormat="1" ht="67.5" customHeight="1" x14ac:dyDescent="0.25">
      <c r="A82" s="13">
        <v>80</v>
      </c>
      <c r="B82" s="7" t="s">
        <v>17</v>
      </c>
      <c r="C82" s="38" t="s">
        <v>120</v>
      </c>
      <c r="D82" s="39" t="s">
        <v>181</v>
      </c>
      <c r="E82" s="40" t="s">
        <v>260</v>
      </c>
      <c r="F82" s="24">
        <v>43096</v>
      </c>
      <c r="G82" s="24">
        <v>43101</v>
      </c>
      <c r="H82" s="24">
        <v>43465</v>
      </c>
      <c r="I82" s="4">
        <v>43465</v>
      </c>
      <c r="J82" s="41">
        <v>21420000</v>
      </c>
      <c r="K82" s="5">
        <v>21420000</v>
      </c>
      <c r="L82" s="19"/>
      <c r="M82" s="19"/>
      <c r="N82" s="19"/>
      <c r="O82" s="19"/>
      <c r="P82" s="19"/>
      <c r="Q82" s="19"/>
      <c r="R82" s="19"/>
      <c r="S82" s="19"/>
      <c r="T82" s="19"/>
      <c r="U82" s="16"/>
      <c r="V82" s="16"/>
      <c r="W82" s="16"/>
      <c r="X82" s="16"/>
      <c r="Y82" s="16"/>
      <c r="Z82" s="16"/>
      <c r="AA82" s="16"/>
      <c r="AB82" s="16"/>
      <c r="AC82" s="16"/>
      <c r="AD82" s="16"/>
      <c r="AE82" s="16"/>
      <c r="AF82" s="16"/>
      <c r="AG82" s="16"/>
      <c r="AH82" s="16"/>
      <c r="AI82" s="16"/>
      <c r="AJ82" s="16"/>
      <c r="AK82" s="16"/>
      <c r="AL82" s="16"/>
      <c r="AM82" s="16"/>
      <c r="AN82" s="16"/>
      <c r="AO82" s="16"/>
    </row>
    <row r="83" spans="1:41" s="15" customFormat="1" ht="67.5" customHeight="1" x14ac:dyDescent="0.25">
      <c r="A83" s="13">
        <v>81</v>
      </c>
      <c r="B83" s="7" t="s">
        <v>17</v>
      </c>
      <c r="C83" s="38" t="s">
        <v>121</v>
      </c>
      <c r="D83" s="39" t="s">
        <v>178</v>
      </c>
      <c r="E83" s="40" t="s">
        <v>261</v>
      </c>
      <c r="F83" s="24">
        <v>43097</v>
      </c>
      <c r="G83" s="24">
        <v>43098</v>
      </c>
      <c r="H83" s="24">
        <v>43462</v>
      </c>
      <c r="I83" s="4">
        <v>43462</v>
      </c>
      <c r="J83" s="41">
        <v>11694006</v>
      </c>
      <c r="K83" s="5">
        <v>11694006</v>
      </c>
      <c r="L83" s="19"/>
      <c r="M83" s="19"/>
      <c r="N83" s="19"/>
      <c r="O83" s="19"/>
      <c r="P83" s="19"/>
      <c r="Q83" s="19"/>
      <c r="R83" s="19"/>
      <c r="S83" s="19"/>
      <c r="T83" s="19"/>
      <c r="U83" s="16"/>
      <c r="V83" s="16"/>
      <c r="W83" s="16"/>
      <c r="X83" s="16"/>
      <c r="Y83" s="16"/>
      <c r="Z83" s="16"/>
      <c r="AA83" s="16"/>
      <c r="AB83" s="16"/>
      <c r="AC83" s="16"/>
      <c r="AD83" s="16"/>
      <c r="AE83" s="16"/>
      <c r="AF83" s="16"/>
      <c r="AG83" s="16"/>
      <c r="AH83" s="16"/>
      <c r="AI83" s="16"/>
      <c r="AJ83" s="16"/>
      <c r="AK83" s="16"/>
      <c r="AL83" s="16"/>
      <c r="AM83" s="16"/>
      <c r="AN83" s="16"/>
      <c r="AO83" s="16"/>
    </row>
    <row r="84" spans="1:41" s="15" customFormat="1" ht="123.75" customHeight="1" x14ac:dyDescent="0.25">
      <c r="A84" s="13">
        <v>82</v>
      </c>
      <c r="B84" s="7" t="s">
        <v>17</v>
      </c>
      <c r="C84" s="38" t="s">
        <v>122</v>
      </c>
      <c r="D84" s="39" t="s">
        <v>182</v>
      </c>
      <c r="E84" s="40" t="s">
        <v>262</v>
      </c>
      <c r="F84" s="24">
        <v>43097</v>
      </c>
      <c r="G84" s="24">
        <v>43098</v>
      </c>
      <c r="H84" s="24">
        <v>43100</v>
      </c>
      <c r="I84" s="4">
        <v>43100</v>
      </c>
      <c r="J84" s="41">
        <v>2085601</v>
      </c>
      <c r="K84" s="5">
        <v>2085601</v>
      </c>
      <c r="L84" s="19"/>
      <c r="M84" s="19"/>
      <c r="N84" s="19"/>
      <c r="O84" s="19"/>
      <c r="P84" s="19"/>
      <c r="Q84" s="19"/>
      <c r="R84" s="19"/>
      <c r="S84" s="19"/>
      <c r="T84" s="19"/>
      <c r="U84" s="16"/>
      <c r="V84" s="16"/>
      <c r="W84" s="16"/>
      <c r="X84" s="16"/>
      <c r="Y84" s="16"/>
      <c r="Z84" s="16"/>
      <c r="AA84" s="16"/>
      <c r="AB84" s="16"/>
      <c r="AC84" s="16"/>
      <c r="AD84" s="16"/>
      <c r="AE84" s="16"/>
      <c r="AF84" s="16"/>
      <c r="AG84" s="16"/>
      <c r="AH84" s="16"/>
      <c r="AI84" s="16"/>
      <c r="AJ84" s="16"/>
      <c r="AK84" s="16"/>
      <c r="AL84" s="16"/>
      <c r="AM84" s="16"/>
      <c r="AN84" s="16"/>
      <c r="AO84" s="16"/>
    </row>
    <row r="85" spans="1:41" s="15" customFormat="1" ht="108.75" customHeight="1" x14ac:dyDescent="0.25">
      <c r="A85" s="13">
        <v>83</v>
      </c>
      <c r="B85" s="7" t="s">
        <v>20</v>
      </c>
      <c r="C85" s="38" t="s">
        <v>271</v>
      </c>
      <c r="D85" s="39" t="s">
        <v>263</v>
      </c>
      <c r="E85" s="40" t="s">
        <v>330</v>
      </c>
      <c r="F85" s="24">
        <v>42779</v>
      </c>
      <c r="G85" s="24">
        <v>42781</v>
      </c>
      <c r="H85" s="24">
        <v>42839</v>
      </c>
      <c r="I85" s="4">
        <v>43053</v>
      </c>
      <c r="J85" s="41">
        <v>4998000</v>
      </c>
      <c r="K85" s="5">
        <f>+J85+4998000+2499000+2499000+2499000+2499000+2499000</f>
        <v>22491000</v>
      </c>
      <c r="L85" s="19"/>
      <c r="M85" s="19"/>
      <c r="N85" s="19"/>
      <c r="O85" s="19"/>
      <c r="P85" s="19"/>
      <c r="Q85" s="19"/>
      <c r="R85" s="19"/>
      <c r="S85" s="19"/>
      <c r="T85" s="19"/>
      <c r="U85" s="16"/>
      <c r="V85" s="16"/>
      <c r="W85" s="16"/>
      <c r="X85" s="16"/>
      <c r="Y85" s="16"/>
      <c r="Z85" s="16"/>
      <c r="AA85" s="16"/>
      <c r="AB85" s="16"/>
      <c r="AC85" s="16"/>
      <c r="AD85" s="16"/>
      <c r="AE85" s="16"/>
      <c r="AF85" s="16"/>
      <c r="AG85" s="16"/>
      <c r="AH85" s="16"/>
      <c r="AI85" s="16"/>
      <c r="AJ85" s="16"/>
      <c r="AK85" s="16"/>
      <c r="AL85" s="16"/>
      <c r="AM85" s="16"/>
      <c r="AN85" s="16"/>
      <c r="AO85" s="16"/>
    </row>
    <row r="86" spans="1:41" s="15" customFormat="1" ht="94.5" customHeight="1" x14ac:dyDescent="0.25">
      <c r="A86" s="13">
        <v>84</v>
      </c>
      <c r="B86" s="7" t="s">
        <v>20</v>
      </c>
      <c r="C86" s="38" t="s">
        <v>272</v>
      </c>
      <c r="D86" s="39" t="s">
        <v>264</v>
      </c>
      <c r="E86" s="40" t="s">
        <v>331</v>
      </c>
      <c r="F86" s="24">
        <v>42781</v>
      </c>
      <c r="G86" s="24">
        <v>42781</v>
      </c>
      <c r="H86" s="24">
        <v>42794</v>
      </c>
      <c r="I86" s="4">
        <v>42794</v>
      </c>
      <c r="J86" s="41">
        <v>3900000</v>
      </c>
      <c r="K86" s="5">
        <v>3900000</v>
      </c>
      <c r="L86" s="19"/>
      <c r="M86" s="19"/>
      <c r="N86" s="19"/>
      <c r="O86" s="19"/>
      <c r="P86" s="19"/>
      <c r="Q86" s="19"/>
      <c r="R86" s="19"/>
      <c r="S86" s="19"/>
      <c r="T86" s="19"/>
      <c r="U86" s="16"/>
      <c r="V86" s="16"/>
      <c r="W86" s="16"/>
      <c r="X86" s="16"/>
      <c r="Y86" s="16"/>
      <c r="Z86" s="16"/>
      <c r="AA86" s="16"/>
      <c r="AB86" s="16"/>
      <c r="AC86" s="16"/>
      <c r="AD86" s="16"/>
      <c r="AE86" s="16"/>
      <c r="AF86" s="16"/>
      <c r="AG86" s="16"/>
      <c r="AH86" s="16"/>
      <c r="AI86" s="16"/>
      <c r="AJ86" s="16"/>
      <c r="AK86" s="16"/>
      <c r="AL86" s="16"/>
      <c r="AM86" s="16"/>
      <c r="AN86" s="16"/>
      <c r="AO86" s="16"/>
    </row>
    <row r="87" spans="1:41" s="15" customFormat="1" ht="67.5" customHeight="1" x14ac:dyDescent="0.25">
      <c r="A87" s="13">
        <v>85</v>
      </c>
      <c r="B87" s="7" t="s">
        <v>20</v>
      </c>
      <c r="C87" s="38" t="s">
        <v>273</v>
      </c>
      <c r="D87" s="39" t="s">
        <v>265</v>
      </c>
      <c r="E87" s="40" t="s">
        <v>332</v>
      </c>
      <c r="F87" s="24">
        <v>42787</v>
      </c>
      <c r="G87" s="24">
        <v>42801</v>
      </c>
      <c r="H87" s="24">
        <v>42831</v>
      </c>
      <c r="I87" s="4">
        <v>42831</v>
      </c>
      <c r="J87" s="41">
        <v>11900000</v>
      </c>
      <c r="K87" s="5">
        <f>+J87+4867100</f>
        <v>16767100</v>
      </c>
      <c r="L87" s="19"/>
      <c r="M87" s="19"/>
      <c r="N87" s="19"/>
      <c r="O87" s="19"/>
      <c r="P87" s="19"/>
      <c r="Q87" s="19"/>
      <c r="R87" s="19"/>
      <c r="S87" s="19"/>
      <c r="T87" s="19"/>
      <c r="U87" s="16"/>
      <c r="V87" s="16"/>
      <c r="W87" s="16"/>
      <c r="X87" s="16"/>
      <c r="Y87" s="16"/>
      <c r="Z87" s="16"/>
      <c r="AA87" s="16"/>
      <c r="AB87" s="16"/>
      <c r="AC87" s="16"/>
      <c r="AD87" s="16"/>
      <c r="AE87" s="16"/>
      <c r="AF87" s="16"/>
      <c r="AG87" s="16"/>
      <c r="AH87" s="16"/>
      <c r="AI87" s="16"/>
      <c r="AJ87" s="16"/>
      <c r="AK87" s="16"/>
      <c r="AL87" s="16"/>
      <c r="AM87" s="16"/>
      <c r="AN87" s="16"/>
      <c r="AO87" s="16"/>
    </row>
    <row r="88" spans="1:41" s="15" customFormat="1" ht="140.25" customHeight="1" x14ac:dyDescent="0.25">
      <c r="A88" s="13">
        <v>86</v>
      </c>
      <c r="B88" s="7" t="s">
        <v>20</v>
      </c>
      <c r="C88" s="38" t="s">
        <v>274</v>
      </c>
      <c r="D88" s="39" t="s">
        <v>266</v>
      </c>
      <c r="E88" s="40" t="s">
        <v>333</v>
      </c>
      <c r="F88" s="24">
        <v>42795</v>
      </c>
      <c r="G88" s="24">
        <v>42796</v>
      </c>
      <c r="H88" s="24">
        <v>42825</v>
      </c>
      <c r="I88" s="4">
        <v>42825</v>
      </c>
      <c r="J88" s="41">
        <v>904400</v>
      </c>
      <c r="K88" s="5">
        <v>904400</v>
      </c>
      <c r="L88" s="19"/>
      <c r="M88" s="19"/>
      <c r="N88" s="19"/>
      <c r="O88" s="19"/>
      <c r="P88" s="19"/>
      <c r="Q88" s="19"/>
      <c r="R88" s="19"/>
      <c r="S88" s="19"/>
      <c r="T88" s="19"/>
      <c r="U88" s="16"/>
      <c r="V88" s="16"/>
      <c r="W88" s="16"/>
      <c r="X88" s="16"/>
      <c r="Y88" s="16"/>
      <c r="Z88" s="16"/>
      <c r="AA88" s="16"/>
      <c r="AB88" s="16"/>
      <c r="AC88" s="16"/>
      <c r="AD88" s="16"/>
      <c r="AE88" s="16"/>
      <c r="AF88" s="16"/>
      <c r="AG88" s="16"/>
      <c r="AH88" s="16"/>
      <c r="AI88" s="16"/>
      <c r="AJ88" s="16"/>
      <c r="AK88" s="16"/>
      <c r="AL88" s="16"/>
      <c r="AM88" s="16"/>
      <c r="AN88" s="16"/>
      <c r="AO88" s="16"/>
    </row>
    <row r="89" spans="1:41" s="15" customFormat="1" ht="67.5" customHeight="1" x14ac:dyDescent="0.25">
      <c r="A89" s="13">
        <v>87</v>
      </c>
      <c r="B89" s="7" t="s">
        <v>20</v>
      </c>
      <c r="C89" s="38" t="s">
        <v>275</v>
      </c>
      <c r="D89" s="39" t="s">
        <v>267</v>
      </c>
      <c r="E89" s="40" t="s">
        <v>334</v>
      </c>
      <c r="F89" s="24">
        <v>42803</v>
      </c>
      <c r="G89" s="24">
        <v>42814</v>
      </c>
      <c r="H89" s="24">
        <v>42829</v>
      </c>
      <c r="I89" s="4">
        <v>42829</v>
      </c>
      <c r="J89" s="41">
        <v>416500</v>
      </c>
      <c r="K89" s="5">
        <v>416500</v>
      </c>
      <c r="L89" s="19"/>
      <c r="M89" s="19"/>
      <c r="N89" s="19"/>
      <c r="O89" s="19"/>
      <c r="P89" s="19"/>
      <c r="Q89" s="19"/>
      <c r="R89" s="19"/>
      <c r="S89" s="19"/>
      <c r="T89" s="19"/>
      <c r="U89" s="16"/>
      <c r="V89" s="16"/>
      <c r="W89" s="16"/>
      <c r="X89" s="16"/>
      <c r="Y89" s="16"/>
      <c r="Z89" s="16"/>
      <c r="AA89" s="16"/>
      <c r="AB89" s="16"/>
      <c r="AC89" s="16"/>
      <c r="AD89" s="16"/>
      <c r="AE89" s="16"/>
      <c r="AF89" s="16"/>
      <c r="AG89" s="16"/>
      <c r="AH89" s="16"/>
      <c r="AI89" s="16"/>
      <c r="AJ89" s="16"/>
      <c r="AK89" s="16"/>
      <c r="AL89" s="16"/>
      <c r="AM89" s="16"/>
      <c r="AN89" s="16"/>
      <c r="AO89" s="16"/>
    </row>
    <row r="90" spans="1:41" s="15" customFormat="1" ht="67.5" customHeight="1" x14ac:dyDescent="0.25">
      <c r="A90" s="13">
        <v>88</v>
      </c>
      <c r="B90" s="7" t="s">
        <v>20</v>
      </c>
      <c r="C90" s="38" t="s">
        <v>276</v>
      </c>
      <c r="D90" s="39" t="s">
        <v>268</v>
      </c>
      <c r="E90" s="40" t="s">
        <v>335</v>
      </c>
      <c r="F90" s="24">
        <v>42821</v>
      </c>
      <c r="G90" s="24">
        <v>42821</v>
      </c>
      <c r="H90" s="24">
        <v>42837</v>
      </c>
      <c r="I90" s="4">
        <v>42837</v>
      </c>
      <c r="J90" s="41">
        <v>2468967</v>
      </c>
      <c r="K90" s="5">
        <v>2468967</v>
      </c>
      <c r="L90" s="19"/>
      <c r="M90" s="19"/>
      <c r="N90" s="19"/>
      <c r="O90" s="19"/>
      <c r="P90" s="19"/>
      <c r="Q90" s="19"/>
      <c r="R90" s="19"/>
      <c r="S90" s="19"/>
      <c r="T90" s="19"/>
      <c r="U90" s="16"/>
      <c r="V90" s="16"/>
      <c r="W90" s="16"/>
      <c r="X90" s="16"/>
      <c r="Y90" s="16"/>
      <c r="Z90" s="16"/>
      <c r="AA90" s="16"/>
      <c r="AB90" s="16"/>
      <c r="AC90" s="16"/>
      <c r="AD90" s="16"/>
      <c r="AE90" s="16"/>
      <c r="AF90" s="16"/>
      <c r="AG90" s="16"/>
      <c r="AH90" s="16"/>
      <c r="AI90" s="16"/>
      <c r="AJ90" s="16"/>
      <c r="AK90" s="16"/>
      <c r="AL90" s="16"/>
      <c r="AM90" s="16"/>
      <c r="AN90" s="16"/>
      <c r="AO90" s="16"/>
    </row>
    <row r="91" spans="1:41" s="15" customFormat="1" ht="133.5" customHeight="1" x14ac:dyDescent="0.25">
      <c r="A91" s="13">
        <v>89</v>
      </c>
      <c r="B91" s="7" t="s">
        <v>20</v>
      </c>
      <c r="C91" s="38" t="s">
        <v>277</v>
      </c>
      <c r="D91" s="39" t="s">
        <v>269</v>
      </c>
      <c r="E91" s="40" t="s">
        <v>336</v>
      </c>
      <c r="F91" s="24">
        <v>42825</v>
      </c>
      <c r="G91" s="24">
        <v>42828</v>
      </c>
      <c r="H91" s="24">
        <v>43100</v>
      </c>
      <c r="I91" s="4">
        <v>44561</v>
      </c>
      <c r="J91" s="41">
        <v>1920000</v>
      </c>
      <c r="K91" s="5">
        <f>1920000+3410540+3486700+1463700+6522390</f>
        <v>16803330</v>
      </c>
      <c r="L91" s="19"/>
      <c r="M91" s="19"/>
      <c r="N91" s="19"/>
      <c r="O91" s="19"/>
      <c r="P91" s="19"/>
      <c r="Q91" s="19"/>
      <c r="R91" s="19"/>
      <c r="S91" s="19"/>
      <c r="T91" s="19"/>
      <c r="U91" s="16"/>
      <c r="V91" s="16"/>
      <c r="W91" s="16"/>
      <c r="X91" s="16"/>
      <c r="Y91" s="16"/>
      <c r="Z91" s="16"/>
      <c r="AA91" s="16"/>
      <c r="AB91" s="16"/>
      <c r="AC91" s="16"/>
      <c r="AD91" s="16"/>
      <c r="AE91" s="16"/>
      <c r="AF91" s="16"/>
      <c r="AG91" s="16"/>
      <c r="AH91" s="16"/>
      <c r="AI91" s="16"/>
      <c r="AJ91" s="16"/>
      <c r="AK91" s="16"/>
      <c r="AL91" s="16"/>
      <c r="AM91" s="16"/>
      <c r="AN91" s="16"/>
      <c r="AO91" s="16"/>
    </row>
    <row r="92" spans="1:41" s="15" customFormat="1" ht="67.5" customHeight="1" x14ac:dyDescent="0.25">
      <c r="A92" s="13">
        <v>90</v>
      </c>
      <c r="B92" s="7" t="s">
        <v>20</v>
      </c>
      <c r="C92" s="38" t="s">
        <v>278</v>
      </c>
      <c r="D92" s="39" t="s">
        <v>270</v>
      </c>
      <c r="E92" s="40" t="s">
        <v>337</v>
      </c>
      <c r="F92" s="24">
        <v>42962</v>
      </c>
      <c r="G92" s="24">
        <v>42962</v>
      </c>
      <c r="H92" s="24">
        <v>43326</v>
      </c>
      <c r="I92" s="4">
        <v>43326</v>
      </c>
      <c r="J92" s="41">
        <v>324000</v>
      </c>
      <c r="K92" s="5">
        <v>324000</v>
      </c>
      <c r="L92" s="19"/>
      <c r="M92" s="19"/>
      <c r="N92" s="19"/>
      <c r="O92" s="19"/>
      <c r="P92" s="19"/>
      <c r="Q92" s="19"/>
      <c r="R92" s="19"/>
      <c r="S92" s="19"/>
      <c r="T92" s="19"/>
      <c r="U92" s="16"/>
      <c r="V92" s="16"/>
      <c r="W92" s="16"/>
      <c r="X92" s="16"/>
      <c r="Y92" s="16"/>
      <c r="Z92" s="16"/>
      <c r="AA92" s="16"/>
      <c r="AB92" s="16"/>
      <c r="AC92" s="16"/>
      <c r="AD92" s="16"/>
      <c r="AE92" s="16"/>
      <c r="AF92" s="16"/>
      <c r="AG92" s="16"/>
      <c r="AH92" s="16"/>
      <c r="AI92" s="16"/>
      <c r="AJ92" s="16"/>
      <c r="AK92" s="16"/>
      <c r="AL92" s="16"/>
      <c r="AM92" s="16"/>
      <c r="AN92" s="16"/>
      <c r="AO92" s="16"/>
    </row>
    <row r="93" spans="1:41" s="15" customFormat="1" ht="67.5" customHeight="1" x14ac:dyDescent="0.25">
      <c r="A93" s="13">
        <v>91</v>
      </c>
      <c r="B93" s="7" t="s">
        <v>20</v>
      </c>
      <c r="C93" s="38" t="s">
        <v>279</v>
      </c>
      <c r="D93" s="39" t="s">
        <v>270</v>
      </c>
      <c r="E93" s="40" t="s">
        <v>338</v>
      </c>
      <c r="F93" s="24">
        <v>43090</v>
      </c>
      <c r="G93" s="24">
        <v>43090</v>
      </c>
      <c r="H93" s="24">
        <v>43100</v>
      </c>
      <c r="I93" s="4">
        <v>43100</v>
      </c>
      <c r="J93" s="41">
        <v>149040</v>
      </c>
      <c r="K93" s="5">
        <v>149040</v>
      </c>
      <c r="L93" s="19"/>
      <c r="M93" s="19"/>
      <c r="N93" s="19"/>
      <c r="O93" s="19"/>
      <c r="P93" s="19"/>
      <c r="Q93" s="19"/>
      <c r="R93" s="19"/>
      <c r="S93" s="19"/>
      <c r="T93" s="19"/>
      <c r="U93" s="16"/>
      <c r="V93" s="16"/>
      <c r="W93" s="16"/>
      <c r="X93" s="16"/>
      <c r="Y93" s="16"/>
      <c r="Z93" s="16"/>
      <c r="AA93" s="16"/>
      <c r="AB93" s="16"/>
      <c r="AC93" s="16"/>
      <c r="AD93" s="16"/>
      <c r="AE93" s="16"/>
      <c r="AF93" s="16"/>
      <c r="AG93" s="16"/>
      <c r="AH93" s="16"/>
      <c r="AI93" s="16"/>
      <c r="AJ93" s="16"/>
      <c r="AK93" s="16"/>
      <c r="AL93" s="16"/>
      <c r="AM93" s="16"/>
      <c r="AN93" s="16"/>
      <c r="AO93" s="16"/>
    </row>
    <row r="94" spans="1:41" s="15" customFormat="1" ht="217.5" customHeight="1" x14ac:dyDescent="0.25">
      <c r="A94" s="13">
        <v>92</v>
      </c>
      <c r="B94" s="7" t="s">
        <v>19</v>
      </c>
      <c r="C94" s="38" t="s">
        <v>280</v>
      </c>
      <c r="D94" s="39" t="s">
        <v>281</v>
      </c>
      <c r="E94" s="42" t="s">
        <v>339</v>
      </c>
      <c r="F94" s="24">
        <v>42757</v>
      </c>
      <c r="G94" s="24">
        <v>42754</v>
      </c>
      <c r="H94" s="24">
        <v>42825</v>
      </c>
      <c r="I94" s="4">
        <v>42825</v>
      </c>
      <c r="J94" s="41">
        <v>2500000</v>
      </c>
      <c r="K94" s="5">
        <v>2500000</v>
      </c>
      <c r="L94" s="19"/>
      <c r="M94" s="19"/>
      <c r="N94" s="19"/>
      <c r="O94" s="19"/>
      <c r="P94" s="19"/>
      <c r="Q94" s="19"/>
      <c r="R94" s="19"/>
      <c r="S94" s="19"/>
      <c r="T94" s="19"/>
      <c r="U94" s="16"/>
      <c r="V94" s="16"/>
      <c r="W94" s="16"/>
      <c r="X94" s="16"/>
      <c r="Y94" s="16"/>
      <c r="Z94" s="16"/>
      <c r="AA94" s="16"/>
      <c r="AB94" s="16"/>
      <c r="AC94" s="16"/>
      <c r="AD94" s="16"/>
      <c r="AE94" s="16"/>
      <c r="AF94" s="16"/>
      <c r="AG94" s="16"/>
      <c r="AH94" s="16"/>
      <c r="AI94" s="16"/>
      <c r="AJ94" s="16"/>
      <c r="AK94" s="16"/>
      <c r="AL94" s="16"/>
      <c r="AM94" s="16"/>
      <c r="AN94" s="16"/>
      <c r="AO94" s="16"/>
    </row>
    <row r="95" spans="1:41" s="15" customFormat="1" ht="139.5" customHeight="1" x14ac:dyDescent="0.25">
      <c r="A95" s="13">
        <v>93</v>
      </c>
      <c r="B95" s="7" t="s">
        <v>19</v>
      </c>
      <c r="C95" s="38" t="s">
        <v>282</v>
      </c>
      <c r="D95" s="39" t="s">
        <v>283</v>
      </c>
      <c r="E95" s="40" t="s">
        <v>340</v>
      </c>
      <c r="F95" s="24">
        <v>42772</v>
      </c>
      <c r="G95" s="24">
        <v>42781</v>
      </c>
      <c r="H95" s="24">
        <v>43100</v>
      </c>
      <c r="I95" s="4">
        <v>43465</v>
      </c>
      <c r="J95" s="41">
        <v>9282000</v>
      </c>
      <c r="K95" s="5">
        <v>22122390</v>
      </c>
      <c r="L95" s="19"/>
      <c r="M95" s="19"/>
      <c r="N95" s="19"/>
      <c r="O95" s="19"/>
      <c r="P95" s="19"/>
      <c r="Q95" s="19"/>
      <c r="R95" s="19"/>
      <c r="S95" s="19"/>
      <c r="T95" s="19"/>
      <c r="U95" s="16"/>
      <c r="V95" s="16"/>
      <c r="W95" s="16"/>
      <c r="X95" s="16"/>
      <c r="Y95" s="16"/>
      <c r="Z95" s="16"/>
      <c r="AA95" s="16"/>
      <c r="AB95" s="16"/>
      <c r="AC95" s="16"/>
      <c r="AD95" s="16"/>
      <c r="AE95" s="16"/>
      <c r="AF95" s="16"/>
      <c r="AG95" s="16"/>
      <c r="AH95" s="16"/>
      <c r="AI95" s="16"/>
      <c r="AJ95" s="16"/>
      <c r="AK95" s="16"/>
      <c r="AL95" s="16"/>
      <c r="AM95" s="16"/>
      <c r="AN95" s="16"/>
      <c r="AO95" s="16"/>
    </row>
    <row r="96" spans="1:41" s="15" customFormat="1" ht="294" customHeight="1" x14ac:dyDescent="0.25">
      <c r="A96" s="13">
        <v>94</v>
      </c>
      <c r="B96" s="7" t="s">
        <v>19</v>
      </c>
      <c r="C96" s="38" t="s">
        <v>284</v>
      </c>
      <c r="D96" s="39" t="s">
        <v>285</v>
      </c>
      <c r="E96" s="42" t="s">
        <v>341</v>
      </c>
      <c r="F96" s="24">
        <v>42775</v>
      </c>
      <c r="G96" s="24">
        <v>42775</v>
      </c>
      <c r="H96" s="24">
        <v>42825</v>
      </c>
      <c r="I96" s="4">
        <v>42825</v>
      </c>
      <c r="J96" s="41">
        <v>22599234.75</v>
      </c>
      <c r="K96" s="5">
        <v>22599234.75</v>
      </c>
      <c r="L96" s="19"/>
      <c r="M96" s="19"/>
      <c r="N96" s="19"/>
      <c r="O96" s="19"/>
      <c r="P96" s="19"/>
      <c r="Q96" s="19"/>
      <c r="R96" s="19"/>
      <c r="S96" s="19"/>
      <c r="T96" s="19"/>
      <c r="U96" s="16"/>
      <c r="V96" s="16"/>
      <c r="W96" s="16"/>
      <c r="X96" s="16"/>
      <c r="Y96" s="16"/>
      <c r="Z96" s="16"/>
      <c r="AA96" s="16"/>
      <c r="AB96" s="16"/>
      <c r="AC96" s="16"/>
      <c r="AD96" s="16"/>
      <c r="AE96" s="16"/>
      <c r="AF96" s="16"/>
      <c r="AG96" s="16"/>
      <c r="AH96" s="16"/>
      <c r="AI96" s="16"/>
      <c r="AJ96" s="16"/>
      <c r="AK96" s="16"/>
      <c r="AL96" s="16"/>
      <c r="AM96" s="16"/>
      <c r="AN96" s="16"/>
      <c r="AO96" s="16"/>
    </row>
    <row r="97" spans="1:41" s="15" customFormat="1" ht="94.5" customHeight="1" x14ac:dyDescent="0.25">
      <c r="A97" s="13">
        <v>95</v>
      </c>
      <c r="B97" s="7" t="s">
        <v>19</v>
      </c>
      <c r="C97" s="38" t="s">
        <v>286</v>
      </c>
      <c r="D97" s="39" t="s">
        <v>287</v>
      </c>
      <c r="E97" s="40" t="s">
        <v>342</v>
      </c>
      <c r="F97" s="24">
        <v>42810</v>
      </c>
      <c r="G97" s="24">
        <v>42811</v>
      </c>
      <c r="H97" s="24">
        <v>43100</v>
      </c>
      <c r="I97" s="4">
        <v>43465</v>
      </c>
      <c r="J97" s="41">
        <v>6188000</v>
      </c>
      <c r="K97" s="5">
        <v>11504920</v>
      </c>
      <c r="L97" s="19"/>
      <c r="M97" s="19"/>
      <c r="N97" s="19"/>
      <c r="O97" s="19"/>
      <c r="P97" s="19"/>
      <c r="Q97" s="19"/>
      <c r="R97" s="19"/>
      <c r="S97" s="19"/>
      <c r="T97" s="19"/>
      <c r="U97" s="16"/>
      <c r="V97" s="16"/>
      <c r="W97" s="16"/>
      <c r="X97" s="16"/>
      <c r="Y97" s="16"/>
      <c r="Z97" s="16"/>
      <c r="AA97" s="16"/>
      <c r="AB97" s="16"/>
      <c r="AC97" s="16"/>
      <c r="AD97" s="16"/>
      <c r="AE97" s="16"/>
      <c r="AF97" s="16"/>
      <c r="AG97" s="16"/>
      <c r="AH97" s="16"/>
      <c r="AI97" s="16"/>
      <c r="AJ97" s="16"/>
      <c r="AK97" s="16"/>
      <c r="AL97" s="16"/>
      <c r="AM97" s="16"/>
      <c r="AN97" s="16"/>
      <c r="AO97" s="16"/>
    </row>
    <row r="98" spans="1:41" s="15" customFormat="1" ht="95.25" customHeight="1" x14ac:dyDescent="0.25">
      <c r="A98" s="13">
        <v>96</v>
      </c>
      <c r="B98" s="7" t="s">
        <v>19</v>
      </c>
      <c r="C98" s="38" t="s">
        <v>288</v>
      </c>
      <c r="D98" s="39" t="s">
        <v>289</v>
      </c>
      <c r="E98" s="40" t="s">
        <v>343</v>
      </c>
      <c r="F98" s="24">
        <v>42808</v>
      </c>
      <c r="G98" s="24">
        <v>42808</v>
      </c>
      <c r="H98" s="24">
        <v>43100</v>
      </c>
      <c r="I98" s="4">
        <v>43465</v>
      </c>
      <c r="J98" s="41">
        <v>8806000</v>
      </c>
      <c r="K98" s="5">
        <v>23624820</v>
      </c>
      <c r="L98" s="19"/>
      <c r="M98" s="19"/>
      <c r="N98" s="19"/>
      <c r="O98" s="19"/>
      <c r="P98" s="19"/>
      <c r="Q98" s="19"/>
      <c r="R98" s="19"/>
      <c r="S98" s="19"/>
      <c r="T98" s="19"/>
      <c r="U98" s="16"/>
      <c r="V98" s="16"/>
      <c r="W98" s="16"/>
      <c r="X98" s="16"/>
      <c r="Y98" s="16"/>
      <c r="Z98" s="16"/>
      <c r="AA98" s="16"/>
      <c r="AB98" s="16"/>
      <c r="AC98" s="16"/>
      <c r="AD98" s="16"/>
      <c r="AE98" s="16"/>
      <c r="AF98" s="16"/>
      <c r="AG98" s="16"/>
      <c r="AH98" s="16"/>
      <c r="AI98" s="16"/>
      <c r="AJ98" s="16"/>
      <c r="AK98" s="16"/>
      <c r="AL98" s="16"/>
      <c r="AM98" s="16"/>
      <c r="AN98" s="16"/>
      <c r="AO98" s="16"/>
    </row>
    <row r="99" spans="1:41" s="15" customFormat="1" ht="331.5" customHeight="1" x14ac:dyDescent="0.25">
      <c r="A99" s="13">
        <v>97</v>
      </c>
      <c r="B99" s="7" t="s">
        <v>19</v>
      </c>
      <c r="C99" s="38" t="s">
        <v>290</v>
      </c>
      <c r="D99" s="39" t="s">
        <v>285</v>
      </c>
      <c r="E99" s="42" t="s">
        <v>344</v>
      </c>
      <c r="F99" s="24">
        <v>42821</v>
      </c>
      <c r="G99" s="24">
        <v>42821</v>
      </c>
      <c r="H99" s="24">
        <v>42885</v>
      </c>
      <c r="I99" s="4">
        <v>42885</v>
      </c>
      <c r="J99" s="41">
        <v>29706766.84</v>
      </c>
      <c r="K99" s="5">
        <v>29706766.84</v>
      </c>
      <c r="L99" s="19"/>
      <c r="M99" s="19"/>
      <c r="N99" s="19"/>
      <c r="O99" s="19"/>
      <c r="P99" s="19"/>
      <c r="Q99" s="19"/>
      <c r="R99" s="19"/>
      <c r="S99" s="19"/>
      <c r="T99" s="19"/>
      <c r="U99" s="16"/>
      <c r="V99" s="16"/>
      <c r="W99" s="16"/>
      <c r="X99" s="16"/>
      <c r="Y99" s="16"/>
      <c r="Z99" s="16"/>
      <c r="AA99" s="16"/>
      <c r="AB99" s="16"/>
      <c r="AC99" s="16"/>
      <c r="AD99" s="16"/>
      <c r="AE99" s="16"/>
      <c r="AF99" s="16"/>
      <c r="AG99" s="16"/>
      <c r="AH99" s="16"/>
      <c r="AI99" s="16"/>
      <c r="AJ99" s="16"/>
      <c r="AK99" s="16"/>
      <c r="AL99" s="16"/>
      <c r="AM99" s="16"/>
      <c r="AN99" s="16"/>
      <c r="AO99" s="16"/>
    </row>
    <row r="100" spans="1:41" s="15" customFormat="1" ht="89.25" customHeight="1" x14ac:dyDescent="0.25">
      <c r="A100" s="13">
        <v>98</v>
      </c>
      <c r="B100" s="7" t="s">
        <v>19</v>
      </c>
      <c r="C100" s="38" t="s">
        <v>291</v>
      </c>
      <c r="D100" s="39" t="s">
        <v>292</v>
      </c>
      <c r="E100" s="40" t="s">
        <v>345</v>
      </c>
      <c r="F100" s="24">
        <v>42846</v>
      </c>
      <c r="G100" s="24">
        <v>42849</v>
      </c>
      <c r="H100" s="24">
        <v>43100</v>
      </c>
      <c r="I100" s="4">
        <v>43465</v>
      </c>
      <c r="J100" s="41">
        <v>5950000</v>
      </c>
      <c r="K100" s="5">
        <v>14027382</v>
      </c>
      <c r="L100" s="19"/>
      <c r="M100" s="19"/>
      <c r="N100" s="19"/>
      <c r="O100" s="19"/>
      <c r="P100" s="19"/>
      <c r="Q100" s="19"/>
      <c r="R100" s="19"/>
      <c r="S100" s="19"/>
      <c r="T100" s="19"/>
      <c r="U100" s="16"/>
      <c r="V100" s="16"/>
      <c r="W100" s="16"/>
      <c r="X100" s="16"/>
      <c r="Y100" s="16"/>
      <c r="Z100" s="16"/>
      <c r="AA100" s="16"/>
      <c r="AB100" s="16"/>
      <c r="AC100" s="16"/>
      <c r="AD100" s="16"/>
      <c r="AE100" s="16"/>
      <c r="AF100" s="16"/>
      <c r="AG100" s="16"/>
      <c r="AH100" s="16"/>
      <c r="AI100" s="16"/>
      <c r="AJ100" s="16"/>
      <c r="AK100" s="16"/>
      <c r="AL100" s="16"/>
      <c r="AM100" s="16"/>
      <c r="AN100" s="16"/>
      <c r="AO100" s="16"/>
    </row>
    <row r="101" spans="1:41" s="15" customFormat="1" ht="272.25" customHeight="1" x14ac:dyDescent="0.25">
      <c r="A101" s="13">
        <v>99</v>
      </c>
      <c r="B101" s="7" t="s">
        <v>19</v>
      </c>
      <c r="C101" s="38" t="s">
        <v>293</v>
      </c>
      <c r="D101" s="39" t="s">
        <v>294</v>
      </c>
      <c r="E101" s="42" t="s">
        <v>346</v>
      </c>
      <c r="F101" s="24">
        <v>42870</v>
      </c>
      <c r="G101" s="24">
        <v>42873</v>
      </c>
      <c r="H101" s="24">
        <v>42916</v>
      </c>
      <c r="I101" s="4">
        <v>42916</v>
      </c>
      <c r="J101" s="41">
        <v>1249500</v>
      </c>
      <c r="K101" s="5">
        <v>1249500</v>
      </c>
      <c r="L101" s="19"/>
      <c r="M101" s="19"/>
      <c r="N101" s="19"/>
      <c r="O101" s="19"/>
      <c r="P101" s="19"/>
      <c r="Q101" s="19"/>
      <c r="R101" s="19"/>
      <c r="S101" s="19"/>
      <c r="T101" s="19"/>
      <c r="U101" s="16"/>
      <c r="V101" s="16"/>
      <c r="W101" s="16"/>
      <c r="X101" s="16"/>
      <c r="Y101" s="16"/>
      <c r="Z101" s="16"/>
      <c r="AA101" s="16"/>
      <c r="AB101" s="16"/>
      <c r="AC101" s="16"/>
      <c r="AD101" s="16"/>
      <c r="AE101" s="16"/>
      <c r="AF101" s="16"/>
      <c r="AG101" s="16"/>
      <c r="AH101" s="16"/>
      <c r="AI101" s="16"/>
      <c r="AJ101" s="16"/>
      <c r="AK101" s="16"/>
      <c r="AL101" s="16"/>
      <c r="AM101" s="16"/>
      <c r="AN101" s="16"/>
      <c r="AO101" s="16"/>
    </row>
    <row r="102" spans="1:41" s="15" customFormat="1" ht="86.25" customHeight="1" x14ac:dyDescent="0.25">
      <c r="A102" s="13">
        <v>100</v>
      </c>
      <c r="B102" s="7" t="s">
        <v>19</v>
      </c>
      <c r="C102" s="38" t="s">
        <v>295</v>
      </c>
      <c r="D102" s="39" t="s">
        <v>18</v>
      </c>
      <c r="E102" s="40" t="s">
        <v>347</v>
      </c>
      <c r="F102" s="24">
        <v>42881</v>
      </c>
      <c r="G102" s="24">
        <v>42881</v>
      </c>
      <c r="H102" s="24">
        <v>42916</v>
      </c>
      <c r="I102" s="4">
        <v>42916</v>
      </c>
      <c r="J102" s="41">
        <v>119000</v>
      </c>
      <c r="K102" s="5">
        <v>119000</v>
      </c>
      <c r="L102" s="19"/>
      <c r="M102" s="19"/>
      <c r="N102" s="19"/>
      <c r="O102" s="19"/>
      <c r="P102" s="19"/>
      <c r="Q102" s="19"/>
      <c r="R102" s="19"/>
      <c r="S102" s="19"/>
      <c r="T102" s="19"/>
      <c r="U102" s="16"/>
      <c r="V102" s="16"/>
      <c r="W102" s="16"/>
      <c r="X102" s="16"/>
      <c r="Y102" s="16"/>
      <c r="Z102" s="16"/>
      <c r="AA102" s="16"/>
      <c r="AB102" s="16"/>
      <c r="AC102" s="16"/>
      <c r="AD102" s="16"/>
      <c r="AE102" s="16"/>
      <c r="AF102" s="16"/>
      <c r="AG102" s="16"/>
      <c r="AH102" s="16"/>
      <c r="AI102" s="16"/>
      <c r="AJ102" s="16"/>
      <c r="AK102" s="16"/>
      <c r="AL102" s="16"/>
      <c r="AM102" s="16"/>
      <c r="AN102" s="16"/>
      <c r="AO102" s="16"/>
    </row>
    <row r="103" spans="1:41" s="15" customFormat="1" ht="112.5" customHeight="1" x14ac:dyDescent="0.25">
      <c r="A103" s="13">
        <v>101</v>
      </c>
      <c r="B103" s="7" t="s">
        <v>19</v>
      </c>
      <c r="C103" s="38" t="s">
        <v>296</v>
      </c>
      <c r="D103" s="39" t="s">
        <v>297</v>
      </c>
      <c r="E103" s="40" t="s">
        <v>348</v>
      </c>
      <c r="F103" s="24">
        <v>42926</v>
      </c>
      <c r="G103" s="24">
        <v>42928</v>
      </c>
      <c r="H103" s="24">
        <v>43100</v>
      </c>
      <c r="I103" s="4">
        <v>43465</v>
      </c>
      <c r="J103" s="41">
        <v>856800</v>
      </c>
      <c r="K103" s="5">
        <v>2570400</v>
      </c>
      <c r="L103" s="19"/>
      <c r="M103" s="19"/>
      <c r="N103" s="19"/>
      <c r="O103" s="19"/>
      <c r="P103" s="19"/>
      <c r="Q103" s="19"/>
      <c r="R103" s="19"/>
      <c r="S103" s="19"/>
      <c r="T103" s="19"/>
      <c r="U103" s="16"/>
      <c r="V103" s="16"/>
      <c r="W103" s="16"/>
      <c r="X103" s="16"/>
      <c r="Y103" s="16"/>
      <c r="Z103" s="16"/>
      <c r="AA103" s="16"/>
      <c r="AB103" s="16"/>
      <c r="AC103" s="16"/>
      <c r="AD103" s="16"/>
      <c r="AE103" s="16"/>
      <c r="AF103" s="16"/>
      <c r="AG103" s="16"/>
      <c r="AH103" s="16"/>
      <c r="AI103" s="16"/>
      <c r="AJ103" s="16"/>
      <c r="AK103" s="16"/>
      <c r="AL103" s="16"/>
      <c r="AM103" s="16"/>
      <c r="AN103" s="16"/>
      <c r="AO103" s="16"/>
    </row>
    <row r="104" spans="1:41" s="15" customFormat="1" ht="122.25" customHeight="1" x14ac:dyDescent="0.25">
      <c r="A104" s="13">
        <v>102</v>
      </c>
      <c r="B104" s="7" t="s">
        <v>19</v>
      </c>
      <c r="C104" s="38" t="s">
        <v>298</v>
      </c>
      <c r="D104" s="39" t="s">
        <v>299</v>
      </c>
      <c r="E104" s="40" t="s">
        <v>349</v>
      </c>
      <c r="F104" s="24">
        <v>42928</v>
      </c>
      <c r="G104" s="24">
        <v>42928</v>
      </c>
      <c r="H104" s="24">
        <v>42978</v>
      </c>
      <c r="I104" s="4">
        <v>42978</v>
      </c>
      <c r="J104" s="41">
        <v>60000</v>
      </c>
      <c r="K104" s="5">
        <v>60000</v>
      </c>
      <c r="L104" s="19"/>
      <c r="M104" s="19"/>
      <c r="N104" s="19"/>
      <c r="O104" s="19"/>
      <c r="P104" s="19"/>
      <c r="Q104" s="19"/>
      <c r="R104" s="19"/>
      <c r="S104" s="19"/>
      <c r="T104" s="19"/>
      <c r="U104" s="16"/>
      <c r="V104" s="16"/>
      <c r="W104" s="16"/>
      <c r="X104" s="16"/>
      <c r="Y104" s="16"/>
      <c r="Z104" s="16"/>
      <c r="AA104" s="16"/>
      <c r="AB104" s="16"/>
      <c r="AC104" s="16"/>
      <c r="AD104" s="16"/>
      <c r="AE104" s="16"/>
      <c r="AF104" s="16"/>
      <c r="AG104" s="16"/>
      <c r="AH104" s="16"/>
      <c r="AI104" s="16"/>
      <c r="AJ104" s="16"/>
      <c r="AK104" s="16"/>
      <c r="AL104" s="16"/>
      <c r="AM104" s="16"/>
      <c r="AN104" s="16"/>
      <c r="AO104" s="16"/>
    </row>
    <row r="105" spans="1:41" s="15" customFormat="1" ht="90.75" customHeight="1" x14ac:dyDescent="0.25">
      <c r="A105" s="13">
        <v>103</v>
      </c>
      <c r="B105" s="7" t="s">
        <v>19</v>
      </c>
      <c r="C105" s="38" t="s">
        <v>300</v>
      </c>
      <c r="D105" s="39" t="s">
        <v>39</v>
      </c>
      <c r="E105" s="40" t="s">
        <v>350</v>
      </c>
      <c r="F105" s="24">
        <v>42929</v>
      </c>
      <c r="G105" s="24">
        <v>42930</v>
      </c>
      <c r="H105" s="24">
        <v>43100</v>
      </c>
      <c r="I105" s="4">
        <v>43100</v>
      </c>
      <c r="J105" s="41">
        <v>428400</v>
      </c>
      <c r="K105" s="5">
        <v>428400</v>
      </c>
      <c r="L105" s="19"/>
      <c r="M105" s="19"/>
      <c r="N105" s="19"/>
      <c r="O105" s="19"/>
      <c r="P105" s="19"/>
      <c r="Q105" s="19"/>
      <c r="R105" s="19"/>
      <c r="S105" s="19"/>
      <c r="T105" s="19"/>
      <c r="U105" s="16"/>
      <c r="V105" s="16"/>
      <c r="W105" s="16"/>
      <c r="X105" s="16"/>
      <c r="Y105" s="16"/>
      <c r="Z105" s="16"/>
      <c r="AA105" s="16"/>
      <c r="AB105" s="16"/>
      <c r="AC105" s="16"/>
      <c r="AD105" s="16"/>
      <c r="AE105" s="16"/>
      <c r="AF105" s="16"/>
      <c r="AG105" s="16"/>
      <c r="AH105" s="16"/>
      <c r="AI105" s="16"/>
      <c r="AJ105" s="16"/>
      <c r="AK105" s="16"/>
      <c r="AL105" s="16"/>
      <c r="AM105" s="16"/>
      <c r="AN105" s="16"/>
      <c r="AO105" s="16"/>
    </row>
    <row r="106" spans="1:41" s="15" customFormat="1" ht="281.25" customHeight="1" x14ac:dyDescent="0.25">
      <c r="A106" s="13">
        <v>104</v>
      </c>
      <c r="B106" s="7" t="s">
        <v>19</v>
      </c>
      <c r="C106" s="38" t="s">
        <v>301</v>
      </c>
      <c r="D106" s="39" t="s">
        <v>302</v>
      </c>
      <c r="E106" s="40" t="s">
        <v>351</v>
      </c>
      <c r="F106" s="24">
        <v>42958</v>
      </c>
      <c r="G106" s="24">
        <v>42958</v>
      </c>
      <c r="H106" s="24">
        <v>43038</v>
      </c>
      <c r="I106" s="4">
        <v>43038</v>
      </c>
      <c r="J106" s="41">
        <v>30198311.859999999</v>
      </c>
      <c r="K106" s="5">
        <v>30198311.859999999</v>
      </c>
      <c r="L106" s="19"/>
      <c r="M106" s="19"/>
      <c r="N106" s="19"/>
      <c r="O106" s="19"/>
      <c r="P106" s="19"/>
      <c r="Q106" s="19"/>
      <c r="R106" s="19"/>
      <c r="S106" s="19"/>
      <c r="T106" s="19"/>
      <c r="U106" s="16"/>
      <c r="V106" s="16"/>
      <c r="W106" s="16"/>
      <c r="X106" s="16"/>
      <c r="Y106" s="16"/>
      <c r="Z106" s="16"/>
      <c r="AA106" s="16"/>
      <c r="AB106" s="16"/>
      <c r="AC106" s="16"/>
      <c r="AD106" s="16"/>
      <c r="AE106" s="16"/>
      <c r="AF106" s="16"/>
      <c r="AG106" s="16"/>
      <c r="AH106" s="16"/>
      <c r="AI106" s="16"/>
      <c r="AJ106" s="16"/>
      <c r="AK106" s="16"/>
      <c r="AL106" s="16"/>
      <c r="AM106" s="16"/>
      <c r="AN106" s="16"/>
      <c r="AO106" s="16"/>
    </row>
    <row r="107" spans="1:41" s="15" customFormat="1" ht="99.75" customHeight="1" x14ac:dyDescent="0.25">
      <c r="A107" s="13">
        <v>105</v>
      </c>
      <c r="B107" s="7" t="s">
        <v>19</v>
      </c>
      <c r="C107" s="38" t="s">
        <v>303</v>
      </c>
      <c r="D107" s="39" t="s">
        <v>40</v>
      </c>
      <c r="E107" s="40" t="s">
        <v>352</v>
      </c>
      <c r="F107" s="24">
        <v>42982</v>
      </c>
      <c r="G107" s="24">
        <v>42983</v>
      </c>
      <c r="H107" s="24">
        <v>43100</v>
      </c>
      <c r="I107" s="4">
        <v>43100</v>
      </c>
      <c r="J107" s="41">
        <v>1190000</v>
      </c>
      <c r="K107" s="5">
        <v>1190000</v>
      </c>
      <c r="L107" s="19"/>
      <c r="M107" s="19"/>
      <c r="N107" s="19"/>
      <c r="O107" s="19"/>
      <c r="P107" s="19"/>
      <c r="Q107" s="19"/>
      <c r="R107" s="19"/>
      <c r="S107" s="19"/>
      <c r="T107" s="19"/>
      <c r="U107" s="16"/>
      <c r="V107" s="16"/>
      <c r="W107" s="16"/>
      <c r="X107" s="16"/>
      <c r="Y107" s="16"/>
      <c r="Z107" s="16"/>
      <c r="AA107" s="16"/>
      <c r="AB107" s="16"/>
      <c r="AC107" s="16"/>
      <c r="AD107" s="16"/>
      <c r="AE107" s="16"/>
      <c r="AF107" s="16"/>
      <c r="AG107" s="16"/>
      <c r="AH107" s="16"/>
      <c r="AI107" s="16"/>
      <c r="AJ107" s="16"/>
      <c r="AK107" s="16"/>
      <c r="AL107" s="16"/>
      <c r="AM107" s="16"/>
      <c r="AN107" s="16"/>
      <c r="AO107" s="16"/>
    </row>
    <row r="108" spans="1:41" s="15" customFormat="1" ht="84.75" customHeight="1" x14ac:dyDescent="0.25">
      <c r="A108" s="13">
        <v>106</v>
      </c>
      <c r="B108" s="7" t="s">
        <v>19</v>
      </c>
      <c r="C108" s="38" t="s">
        <v>304</v>
      </c>
      <c r="D108" s="39" t="s">
        <v>40</v>
      </c>
      <c r="E108" s="40" t="s">
        <v>353</v>
      </c>
      <c r="F108" s="24">
        <v>43031</v>
      </c>
      <c r="G108" s="24">
        <v>43032</v>
      </c>
      <c r="H108" s="24">
        <v>43069</v>
      </c>
      <c r="I108" s="4">
        <v>43069</v>
      </c>
      <c r="J108" s="41">
        <v>595000</v>
      </c>
      <c r="K108" s="5">
        <v>595000</v>
      </c>
      <c r="L108" s="19"/>
      <c r="M108" s="19"/>
      <c r="N108" s="19"/>
      <c r="O108" s="19"/>
      <c r="P108" s="19"/>
      <c r="Q108" s="19"/>
      <c r="R108" s="19"/>
      <c r="S108" s="19"/>
      <c r="T108" s="19"/>
      <c r="U108" s="16"/>
      <c r="V108" s="16"/>
      <c r="W108" s="16"/>
      <c r="X108" s="16"/>
      <c r="Y108" s="16"/>
      <c r="Z108" s="16"/>
      <c r="AA108" s="16"/>
      <c r="AB108" s="16"/>
      <c r="AC108" s="16"/>
      <c r="AD108" s="16"/>
      <c r="AE108" s="16"/>
      <c r="AF108" s="16"/>
      <c r="AG108" s="16"/>
      <c r="AH108" s="16"/>
      <c r="AI108" s="16"/>
      <c r="AJ108" s="16"/>
      <c r="AK108" s="16"/>
      <c r="AL108" s="16"/>
      <c r="AM108" s="16"/>
      <c r="AN108" s="16"/>
      <c r="AO108" s="16"/>
    </row>
    <row r="109" spans="1:41" s="15" customFormat="1" ht="93" customHeight="1" x14ac:dyDescent="0.25">
      <c r="A109" s="13">
        <v>107</v>
      </c>
      <c r="B109" s="7" t="s">
        <v>21</v>
      </c>
      <c r="C109" s="38" t="s">
        <v>305</v>
      </c>
      <c r="D109" s="39" t="s">
        <v>306</v>
      </c>
      <c r="E109" s="40" t="s">
        <v>354</v>
      </c>
      <c r="F109" s="24">
        <v>42746</v>
      </c>
      <c r="G109" s="24">
        <v>42748</v>
      </c>
      <c r="H109" s="24">
        <v>43100</v>
      </c>
      <c r="I109" s="4">
        <v>43465</v>
      </c>
      <c r="J109" s="41">
        <v>4320000</v>
      </c>
      <c r="K109" s="5">
        <f>J109+3584280</f>
        <v>7904280</v>
      </c>
      <c r="L109" s="19"/>
      <c r="M109" s="19"/>
      <c r="N109" s="19"/>
      <c r="O109" s="19"/>
      <c r="P109" s="19"/>
      <c r="Q109" s="19"/>
      <c r="R109" s="19"/>
      <c r="S109" s="19"/>
      <c r="T109" s="19"/>
      <c r="U109" s="16"/>
      <c r="V109" s="16"/>
      <c r="W109" s="16"/>
      <c r="X109" s="16"/>
      <c r="Y109" s="16"/>
      <c r="Z109" s="16"/>
      <c r="AA109" s="16"/>
      <c r="AB109" s="16"/>
      <c r="AC109" s="16"/>
      <c r="AD109" s="16"/>
      <c r="AE109" s="16"/>
      <c r="AF109" s="16"/>
      <c r="AG109" s="16"/>
      <c r="AH109" s="16"/>
      <c r="AI109" s="16"/>
      <c r="AJ109" s="16"/>
      <c r="AK109" s="16"/>
      <c r="AL109" s="16"/>
      <c r="AM109" s="16"/>
      <c r="AN109" s="16"/>
      <c r="AO109" s="16"/>
    </row>
    <row r="110" spans="1:41" s="15" customFormat="1" ht="104.25" customHeight="1" x14ac:dyDescent="0.25">
      <c r="A110" s="13">
        <v>108</v>
      </c>
      <c r="B110" s="7" t="s">
        <v>21</v>
      </c>
      <c r="C110" s="38" t="s">
        <v>307</v>
      </c>
      <c r="D110" s="39" t="s">
        <v>308</v>
      </c>
      <c r="E110" s="40" t="s">
        <v>354</v>
      </c>
      <c r="F110" s="24">
        <v>42746</v>
      </c>
      <c r="G110" s="24">
        <v>42748</v>
      </c>
      <c r="H110" s="24">
        <v>43100</v>
      </c>
      <c r="I110" s="4">
        <v>43465</v>
      </c>
      <c r="J110" s="41">
        <v>1800000</v>
      </c>
      <c r="K110" s="5">
        <f>+J110+1194760</f>
        <v>2994760</v>
      </c>
      <c r="L110" s="19"/>
      <c r="M110" s="19"/>
      <c r="N110" s="19"/>
      <c r="O110" s="19"/>
      <c r="P110" s="19"/>
      <c r="Q110" s="19"/>
      <c r="R110" s="19"/>
      <c r="S110" s="19"/>
      <c r="T110" s="19"/>
      <c r="U110" s="16"/>
      <c r="V110" s="16"/>
      <c r="W110" s="16"/>
      <c r="X110" s="16"/>
      <c r="Y110" s="16"/>
      <c r="Z110" s="16"/>
      <c r="AA110" s="16"/>
      <c r="AB110" s="16"/>
      <c r="AC110" s="16"/>
      <c r="AD110" s="16"/>
      <c r="AE110" s="16"/>
      <c r="AF110" s="16"/>
      <c r="AG110" s="16"/>
      <c r="AH110" s="16"/>
      <c r="AI110" s="16"/>
      <c r="AJ110" s="16"/>
      <c r="AK110" s="16"/>
      <c r="AL110" s="16"/>
      <c r="AM110" s="16"/>
      <c r="AN110" s="16"/>
      <c r="AO110" s="16"/>
    </row>
    <row r="111" spans="1:41" s="15" customFormat="1" ht="83.25" customHeight="1" x14ac:dyDescent="0.25">
      <c r="A111" s="13">
        <v>109</v>
      </c>
      <c r="B111" s="7" t="s">
        <v>21</v>
      </c>
      <c r="C111" s="38" t="s">
        <v>309</v>
      </c>
      <c r="D111" s="39" t="s">
        <v>37</v>
      </c>
      <c r="E111" s="40" t="s">
        <v>355</v>
      </c>
      <c r="F111" s="24">
        <v>42747</v>
      </c>
      <c r="G111" s="24">
        <v>42748</v>
      </c>
      <c r="H111" s="24">
        <v>42794</v>
      </c>
      <c r="I111" s="4">
        <v>42774</v>
      </c>
      <c r="J111" s="41">
        <v>1700000</v>
      </c>
      <c r="K111" s="5">
        <f>J111</f>
        <v>1700000</v>
      </c>
      <c r="L111" s="19"/>
      <c r="M111" s="19"/>
      <c r="N111" s="19"/>
      <c r="O111" s="19"/>
      <c r="P111" s="19"/>
      <c r="Q111" s="19"/>
      <c r="R111" s="19"/>
      <c r="S111" s="19"/>
      <c r="T111" s="19"/>
      <c r="U111" s="16"/>
      <c r="V111" s="16"/>
      <c r="W111" s="16"/>
      <c r="X111" s="16"/>
      <c r="Y111" s="16"/>
      <c r="Z111" s="16"/>
      <c r="AA111" s="16"/>
      <c r="AB111" s="16"/>
      <c r="AC111" s="16"/>
      <c r="AD111" s="16"/>
      <c r="AE111" s="16"/>
      <c r="AF111" s="16"/>
      <c r="AG111" s="16"/>
      <c r="AH111" s="16"/>
      <c r="AI111" s="16"/>
      <c r="AJ111" s="16"/>
      <c r="AK111" s="16"/>
      <c r="AL111" s="16"/>
      <c r="AM111" s="16"/>
      <c r="AN111" s="16"/>
      <c r="AO111" s="16"/>
    </row>
    <row r="112" spans="1:41" s="15" customFormat="1" ht="182.25" customHeight="1" x14ac:dyDescent="0.25">
      <c r="A112" s="13">
        <v>110</v>
      </c>
      <c r="B112" s="7" t="s">
        <v>21</v>
      </c>
      <c r="C112" s="38" t="s">
        <v>310</v>
      </c>
      <c r="D112" s="39" t="s">
        <v>311</v>
      </c>
      <c r="E112" s="40" t="s">
        <v>356</v>
      </c>
      <c r="F112" s="24">
        <v>42772</v>
      </c>
      <c r="G112" s="24">
        <v>42776</v>
      </c>
      <c r="H112" s="24">
        <v>43100</v>
      </c>
      <c r="I112" s="4">
        <v>43100</v>
      </c>
      <c r="J112" s="41">
        <v>5000000</v>
      </c>
      <c r="K112" s="5">
        <f t="shared" ref="K112:K122" si="0">J112</f>
        <v>5000000</v>
      </c>
      <c r="L112" s="19"/>
      <c r="M112" s="19"/>
      <c r="N112" s="19"/>
      <c r="O112" s="19"/>
      <c r="P112" s="19"/>
      <c r="Q112" s="19"/>
      <c r="R112" s="19"/>
      <c r="S112" s="19"/>
      <c r="T112" s="19"/>
      <c r="U112" s="16"/>
      <c r="V112" s="16"/>
      <c r="W112" s="16"/>
      <c r="X112" s="16"/>
      <c r="Y112" s="16"/>
      <c r="Z112" s="16"/>
      <c r="AA112" s="16"/>
      <c r="AB112" s="16"/>
      <c r="AC112" s="16"/>
      <c r="AD112" s="16"/>
      <c r="AE112" s="16"/>
      <c r="AF112" s="16"/>
      <c r="AG112" s="16"/>
      <c r="AH112" s="16"/>
      <c r="AI112" s="16"/>
      <c r="AJ112" s="16"/>
      <c r="AK112" s="16"/>
      <c r="AL112" s="16"/>
      <c r="AM112" s="16"/>
      <c r="AN112" s="16"/>
      <c r="AO112" s="16"/>
    </row>
    <row r="113" spans="1:41" s="15" customFormat="1" ht="125.25" customHeight="1" x14ac:dyDescent="0.25">
      <c r="A113" s="13">
        <v>111</v>
      </c>
      <c r="B113" s="7" t="s">
        <v>21</v>
      </c>
      <c r="C113" s="38" t="s">
        <v>312</v>
      </c>
      <c r="D113" s="39" t="s">
        <v>23</v>
      </c>
      <c r="E113" s="40" t="s">
        <v>357</v>
      </c>
      <c r="F113" s="24">
        <v>42781</v>
      </c>
      <c r="G113" s="24">
        <v>42783</v>
      </c>
      <c r="H113" s="24">
        <v>43100</v>
      </c>
      <c r="I113" s="4">
        <v>43100</v>
      </c>
      <c r="J113" s="41">
        <v>35196000</v>
      </c>
      <c r="K113" s="5">
        <f t="shared" si="0"/>
        <v>35196000</v>
      </c>
      <c r="L113" s="19"/>
      <c r="M113" s="19"/>
      <c r="N113" s="19"/>
      <c r="O113" s="19"/>
      <c r="P113" s="19"/>
      <c r="Q113" s="19"/>
      <c r="R113" s="19"/>
      <c r="S113" s="19"/>
      <c r="T113" s="19"/>
      <c r="U113" s="16"/>
      <c r="V113" s="16"/>
      <c r="W113" s="16"/>
      <c r="X113" s="16"/>
      <c r="Y113" s="16"/>
      <c r="Z113" s="16"/>
      <c r="AA113" s="16"/>
      <c r="AB113" s="16"/>
      <c r="AC113" s="16"/>
      <c r="AD113" s="16"/>
      <c r="AE113" s="16"/>
      <c r="AF113" s="16"/>
      <c r="AG113" s="16"/>
      <c r="AH113" s="16"/>
      <c r="AI113" s="16"/>
      <c r="AJ113" s="16"/>
      <c r="AK113" s="16"/>
      <c r="AL113" s="16"/>
      <c r="AM113" s="16"/>
      <c r="AN113" s="16"/>
      <c r="AO113" s="16"/>
    </row>
    <row r="114" spans="1:41" s="15" customFormat="1" ht="145.5" customHeight="1" x14ac:dyDescent="0.25">
      <c r="A114" s="13">
        <v>112</v>
      </c>
      <c r="B114" s="7" t="s">
        <v>21</v>
      </c>
      <c r="C114" s="38" t="s">
        <v>313</v>
      </c>
      <c r="D114" s="39" t="s">
        <v>314</v>
      </c>
      <c r="E114" s="40" t="s">
        <v>315</v>
      </c>
      <c r="F114" s="24">
        <v>42795</v>
      </c>
      <c r="G114" s="24">
        <v>42797</v>
      </c>
      <c r="H114" s="24">
        <v>43100</v>
      </c>
      <c r="I114" s="4">
        <v>43465</v>
      </c>
      <c r="J114" s="41">
        <v>11000000</v>
      </c>
      <c r="K114" s="5">
        <f>J114+8394424</f>
        <v>19394424</v>
      </c>
      <c r="L114" s="19"/>
      <c r="M114" s="19"/>
      <c r="N114" s="19"/>
      <c r="O114" s="19"/>
      <c r="P114" s="19"/>
      <c r="Q114" s="19"/>
      <c r="R114" s="19"/>
      <c r="S114" s="19"/>
      <c r="T114" s="19"/>
      <c r="U114" s="16"/>
      <c r="V114" s="16"/>
      <c r="W114" s="16"/>
      <c r="X114" s="16"/>
      <c r="Y114" s="16"/>
      <c r="Z114" s="16"/>
      <c r="AA114" s="16"/>
      <c r="AB114" s="16"/>
      <c r="AC114" s="16"/>
      <c r="AD114" s="16"/>
      <c r="AE114" s="16"/>
      <c r="AF114" s="16"/>
      <c r="AG114" s="16"/>
      <c r="AH114" s="16"/>
      <c r="AI114" s="16"/>
      <c r="AJ114" s="16"/>
      <c r="AK114" s="16"/>
      <c r="AL114" s="16"/>
      <c r="AM114" s="16"/>
      <c r="AN114" s="16"/>
      <c r="AO114" s="16"/>
    </row>
    <row r="115" spans="1:41" s="15" customFormat="1" ht="125.25" customHeight="1" x14ac:dyDescent="0.25">
      <c r="A115" s="13">
        <v>113</v>
      </c>
      <c r="B115" s="7" t="s">
        <v>21</v>
      </c>
      <c r="C115" s="38" t="s">
        <v>316</v>
      </c>
      <c r="D115" s="39" t="s">
        <v>317</v>
      </c>
      <c r="E115" s="40" t="s">
        <v>358</v>
      </c>
      <c r="F115" s="24">
        <v>42802</v>
      </c>
      <c r="G115" s="24">
        <v>42807</v>
      </c>
      <c r="H115" s="24">
        <v>42886</v>
      </c>
      <c r="I115" s="4">
        <v>42886</v>
      </c>
      <c r="J115" s="41">
        <v>36842400</v>
      </c>
      <c r="K115" s="5">
        <f t="shared" si="0"/>
        <v>36842400</v>
      </c>
      <c r="L115" s="19"/>
      <c r="M115" s="19"/>
      <c r="N115" s="19"/>
      <c r="O115" s="19"/>
      <c r="P115" s="19"/>
      <c r="Q115" s="19"/>
      <c r="R115" s="19"/>
      <c r="S115" s="19"/>
      <c r="T115" s="19"/>
      <c r="U115" s="16"/>
      <c r="V115" s="16"/>
      <c r="W115" s="16"/>
      <c r="X115" s="16"/>
      <c r="Y115" s="16"/>
      <c r="Z115" s="16"/>
      <c r="AA115" s="16"/>
      <c r="AB115" s="16"/>
      <c r="AC115" s="16"/>
      <c r="AD115" s="16"/>
      <c r="AE115" s="16"/>
      <c r="AF115" s="16"/>
      <c r="AG115" s="16"/>
      <c r="AH115" s="16"/>
      <c r="AI115" s="16"/>
      <c r="AJ115" s="16"/>
      <c r="AK115" s="16"/>
      <c r="AL115" s="16"/>
      <c r="AM115" s="16"/>
      <c r="AN115" s="16"/>
      <c r="AO115" s="16"/>
    </row>
    <row r="116" spans="1:41" s="15" customFormat="1" ht="102" customHeight="1" x14ac:dyDescent="0.25">
      <c r="A116" s="13">
        <v>114</v>
      </c>
      <c r="B116" s="7" t="s">
        <v>21</v>
      </c>
      <c r="C116" s="38" t="s">
        <v>318</v>
      </c>
      <c r="D116" s="39" t="s">
        <v>37</v>
      </c>
      <c r="E116" s="40" t="s">
        <v>359</v>
      </c>
      <c r="F116" s="24">
        <v>42900</v>
      </c>
      <c r="G116" s="24">
        <v>42906</v>
      </c>
      <c r="H116" s="24">
        <v>43100</v>
      </c>
      <c r="I116" s="4">
        <v>43100</v>
      </c>
      <c r="J116" s="41">
        <v>36854300</v>
      </c>
      <c r="K116" s="5">
        <f t="shared" si="0"/>
        <v>36854300</v>
      </c>
      <c r="L116" s="19"/>
      <c r="M116" s="19"/>
      <c r="N116" s="19"/>
      <c r="O116" s="19"/>
      <c r="P116" s="19"/>
      <c r="Q116" s="19"/>
      <c r="R116" s="19"/>
      <c r="S116" s="19"/>
      <c r="T116" s="19"/>
      <c r="U116" s="16"/>
      <c r="V116" s="16"/>
      <c r="W116" s="16"/>
      <c r="X116" s="16"/>
      <c r="Y116" s="16"/>
      <c r="Z116" s="16"/>
      <c r="AA116" s="16"/>
      <c r="AB116" s="16"/>
      <c r="AC116" s="16"/>
      <c r="AD116" s="16"/>
      <c r="AE116" s="16"/>
      <c r="AF116" s="16"/>
      <c r="AG116" s="16"/>
      <c r="AH116" s="16"/>
      <c r="AI116" s="16"/>
      <c r="AJ116" s="16"/>
      <c r="AK116" s="16"/>
      <c r="AL116" s="16"/>
      <c r="AM116" s="16"/>
      <c r="AN116" s="16"/>
      <c r="AO116" s="16"/>
    </row>
    <row r="117" spans="1:41" s="15" customFormat="1" ht="67.5" customHeight="1" x14ac:dyDescent="0.25">
      <c r="A117" s="13">
        <v>115</v>
      </c>
      <c r="B117" s="7" t="s">
        <v>21</v>
      </c>
      <c r="C117" s="38" t="s">
        <v>319</v>
      </c>
      <c r="D117" s="39" t="s">
        <v>22</v>
      </c>
      <c r="E117" s="40" t="s">
        <v>360</v>
      </c>
      <c r="F117" s="24">
        <v>42972</v>
      </c>
      <c r="G117" s="24">
        <v>42979</v>
      </c>
      <c r="H117" s="24">
        <v>43100</v>
      </c>
      <c r="I117" s="4">
        <v>43281</v>
      </c>
      <c r="J117" s="41">
        <v>1000500</v>
      </c>
      <c r="K117" s="5">
        <f>J117+1236935</f>
        <v>2237435</v>
      </c>
      <c r="L117" s="19"/>
      <c r="M117" s="19"/>
      <c r="N117" s="19"/>
      <c r="O117" s="19"/>
      <c r="P117" s="19"/>
      <c r="Q117" s="19"/>
      <c r="R117" s="19"/>
      <c r="S117" s="19"/>
      <c r="T117" s="19"/>
      <c r="U117" s="16"/>
      <c r="V117" s="16"/>
      <c r="W117" s="16"/>
      <c r="X117" s="16"/>
      <c r="Y117" s="16"/>
      <c r="Z117" s="16"/>
      <c r="AA117" s="16"/>
      <c r="AB117" s="16"/>
      <c r="AC117" s="16"/>
      <c r="AD117" s="16"/>
      <c r="AE117" s="16"/>
      <c r="AF117" s="16"/>
      <c r="AG117" s="16"/>
      <c r="AH117" s="16"/>
      <c r="AI117" s="16"/>
      <c r="AJ117" s="16"/>
      <c r="AK117" s="16"/>
      <c r="AL117" s="16"/>
      <c r="AM117" s="16"/>
      <c r="AN117" s="16"/>
      <c r="AO117" s="16"/>
    </row>
    <row r="118" spans="1:41" s="15" customFormat="1" ht="67.5" customHeight="1" x14ac:dyDescent="0.25">
      <c r="A118" s="13">
        <v>116</v>
      </c>
      <c r="B118" s="7" t="s">
        <v>21</v>
      </c>
      <c r="C118" s="38" t="s">
        <v>320</v>
      </c>
      <c r="D118" s="39" t="s">
        <v>24</v>
      </c>
      <c r="E118" s="40" t="s">
        <v>361</v>
      </c>
      <c r="F118" s="24">
        <v>42999</v>
      </c>
      <c r="G118" s="24">
        <v>43000</v>
      </c>
      <c r="H118" s="24">
        <v>43039</v>
      </c>
      <c r="I118" s="4">
        <v>43039</v>
      </c>
      <c r="J118" s="41">
        <v>140420</v>
      </c>
      <c r="K118" s="5">
        <f t="shared" si="0"/>
        <v>140420</v>
      </c>
      <c r="L118" s="19"/>
      <c r="M118" s="19"/>
      <c r="N118" s="19"/>
      <c r="O118" s="19"/>
      <c r="P118" s="19"/>
      <c r="Q118" s="19"/>
      <c r="R118" s="19"/>
      <c r="S118" s="19"/>
      <c r="T118" s="19"/>
      <c r="U118" s="16"/>
      <c r="V118" s="16"/>
      <c r="W118" s="16"/>
      <c r="X118" s="16"/>
      <c r="Y118" s="16"/>
      <c r="Z118" s="16"/>
      <c r="AA118" s="16"/>
      <c r="AB118" s="16"/>
      <c r="AC118" s="16"/>
      <c r="AD118" s="16"/>
      <c r="AE118" s="16"/>
      <c r="AF118" s="16"/>
      <c r="AG118" s="16"/>
      <c r="AH118" s="16"/>
      <c r="AI118" s="16"/>
      <c r="AJ118" s="16"/>
      <c r="AK118" s="16"/>
      <c r="AL118" s="16"/>
      <c r="AM118" s="16"/>
      <c r="AN118" s="16"/>
      <c r="AO118" s="16"/>
    </row>
    <row r="119" spans="1:41" s="15" customFormat="1" ht="67.5" customHeight="1" x14ac:dyDescent="0.25">
      <c r="A119" s="13">
        <v>117</v>
      </c>
      <c r="B119" s="7" t="s">
        <v>21</v>
      </c>
      <c r="C119" s="38" t="s">
        <v>321</v>
      </c>
      <c r="D119" s="39" t="s">
        <v>322</v>
      </c>
      <c r="E119" s="40" t="s">
        <v>362</v>
      </c>
      <c r="F119" s="24">
        <v>43011</v>
      </c>
      <c r="G119" s="24">
        <v>43014</v>
      </c>
      <c r="H119" s="24">
        <v>43069</v>
      </c>
      <c r="I119" s="4">
        <v>43069</v>
      </c>
      <c r="J119" s="41">
        <v>309400</v>
      </c>
      <c r="K119" s="5">
        <f t="shared" si="0"/>
        <v>309400</v>
      </c>
      <c r="L119" s="19"/>
      <c r="M119" s="19"/>
      <c r="N119" s="19"/>
      <c r="O119" s="19"/>
      <c r="P119" s="19"/>
      <c r="Q119" s="19"/>
      <c r="R119" s="19"/>
      <c r="S119" s="19"/>
      <c r="T119" s="19"/>
      <c r="U119" s="16"/>
      <c r="V119" s="16"/>
      <c r="W119" s="16"/>
      <c r="X119" s="16"/>
      <c r="Y119" s="16"/>
      <c r="Z119" s="16"/>
      <c r="AA119" s="16"/>
      <c r="AB119" s="16"/>
      <c r="AC119" s="16"/>
      <c r="AD119" s="16"/>
      <c r="AE119" s="16"/>
      <c r="AF119" s="16"/>
      <c r="AG119" s="16"/>
      <c r="AH119" s="16"/>
      <c r="AI119" s="16"/>
      <c r="AJ119" s="16"/>
      <c r="AK119" s="16"/>
      <c r="AL119" s="16"/>
      <c r="AM119" s="16"/>
      <c r="AN119" s="16"/>
      <c r="AO119" s="16"/>
    </row>
    <row r="120" spans="1:41" s="15" customFormat="1" ht="67.5" customHeight="1" x14ac:dyDescent="0.25">
      <c r="A120" s="13">
        <v>118</v>
      </c>
      <c r="B120" s="7" t="s">
        <v>21</v>
      </c>
      <c r="C120" s="38" t="s">
        <v>323</v>
      </c>
      <c r="D120" s="39" t="s">
        <v>314</v>
      </c>
      <c r="E120" s="40" t="s">
        <v>363</v>
      </c>
      <c r="F120" s="24">
        <v>43035</v>
      </c>
      <c r="G120" s="24">
        <v>43038</v>
      </c>
      <c r="H120" s="24">
        <v>43100</v>
      </c>
      <c r="I120" s="4">
        <v>43100</v>
      </c>
      <c r="J120" s="41">
        <v>591430</v>
      </c>
      <c r="K120" s="5">
        <f t="shared" si="0"/>
        <v>591430</v>
      </c>
      <c r="L120" s="19"/>
      <c r="M120" s="19"/>
      <c r="N120" s="19"/>
      <c r="O120" s="19"/>
      <c r="P120" s="19"/>
      <c r="Q120" s="19"/>
      <c r="R120" s="19"/>
      <c r="S120" s="19"/>
      <c r="T120" s="19"/>
      <c r="U120" s="16"/>
      <c r="V120" s="16"/>
      <c r="W120" s="16"/>
      <c r="X120" s="16"/>
      <c r="Y120" s="16"/>
      <c r="Z120" s="16"/>
      <c r="AA120" s="16"/>
      <c r="AB120" s="16"/>
      <c r="AC120" s="16"/>
      <c r="AD120" s="16"/>
      <c r="AE120" s="16"/>
      <c r="AF120" s="16"/>
      <c r="AG120" s="16"/>
      <c r="AH120" s="16"/>
      <c r="AI120" s="16"/>
      <c r="AJ120" s="16"/>
      <c r="AK120" s="16"/>
      <c r="AL120" s="16"/>
      <c r="AM120" s="16"/>
      <c r="AN120" s="16"/>
      <c r="AO120" s="16"/>
    </row>
    <row r="121" spans="1:41" s="15" customFormat="1" ht="95.25" customHeight="1" x14ac:dyDescent="0.25">
      <c r="A121" s="13">
        <v>119</v>
      </c>
      <c r="B121" s="7" t="s">
        <v>21</v>
      </c>
      <c r="C121" s="38" t="s">
        <v>324</v>
      </c>
      <c r="D121" s="39" t="s">
        <v>325</v>
      </c>
      <c r="E121" s="40" t="s">
        <v>364</v>
      </c>
      <c r="F121" s="24">
        <v>43075</v>
      </c>
      <c r="G121" s="24">
        <v>43084</v>
      </c>
      <c r="H121" s="24">
        <v>43100</v>
      </c>
      <c r="I121" s="4">
        <v>43100</v>
      </c>
      <c r="J121" s="41">
        <v>1158300</v>
      </c>
      <c r="K121" s="5">
        <f t="shared" si="0"/>
        <v>1158300</v>
      </c>
      <c r="L121" s="19"/>
      <c r="M121" s="19"/>
      <c r="N121" s="19"/>
      <c r="O121" s="19"/>
      <c r="P121" s="19"/>
      <c r="Q121" s="19"/>
      <c r="R121" s="19"/>
      <c r="S121" s="19"/>
      <c r="T121" s="19"/>
      <c r="U121" s="16"/>
      <c r="V121" s="16"/>
      <c r="W121" s="16"/>
      <c r="X121" s="16"/>
      <c r="Y121" s="16"/>
      <c r="Z121" s="16"/>
      <c r="AA121" s="16"/>
      <c r="AB121" s="16"/>
      <c r="AC121" s="16"/>
      <c r="AD121" s="16"/>
      <c r="AE121" s="16"/>
      <c r="AF121" s="16"/>
      <c r="AG121" s="16"/>
      <c r="AH121" s="16"/>
      <c r="AI121" s="16"/>
      <c r="AJ121" s="16"/>
      <c r="AK121" s="16"/>
      <c r="AL121" s="16"/>
      <c r="AM121" s="16"/>
      <c r="AN121" s="16"/>
      <c r="AO121" s="16"/>
    </row>
    <row r="122" spans="1:41" s="15" customFormat="1" ht="67.5" customHeight="1" x14ac:dyDescent="0.25">
      <c r="A122" s="13">
        <v>120</v>
      </c>
      <c r="B122" s="7" t="s">
        <v>21</v>
      </c>
      <c r="C122" s="38" t="s">
        <v>326</v>
      </c>
      <c r="D122" s="39" t="s">
        <v>38</v>
      </c>
      <c r="E122" s="40" t="s">
        <v>365</v>
      </c>
      <c r="F122" s="24">
        <v>43081</v>
      </c>
      <c r="G122" s="24">
        <v>43084</v>
      </c>
      <c r="H122" s="24">
        <v>43099</v>
      </c>
      <c r="I122" s="4">
        <v>43099</v>
      </c>
      <c r="J122" s="41">
        <v>535000</v>
      </c>
      <c r="K122" s="5">
        <f t="shared" si="0"/>
        <v>535000</v>
      </c>
      <c r="L122" s="19"/>
      <c r="M122" s="19"/>
      <c r="N122" s="19"/>
      <c r="O122" s="19"/>
      <c r="P122" s="19"/>
      <c r="Q122" s="19"/>
      <c r="R122" s="19"/>
      <c r="S122" s="19"/>
      <c r="T122" s="19"/>
      <c r="U122" s="16"/>
      <c r="V122" s="16"/>
      <c r="W122" s="16"/>
      <c r="X122" s="16"/>
      <c r="Y122" s="16"/>
      <c r="Z122" s="16"/>
      <c r="AA122" s="16"/>
      <c r="AB122" s="16"/>
      <c r="AC122" s="16"/>
      <c r="AD122" s="16"/>
      <c r="AE122" s="16"/>
      <c r="AF122" s="16"/>
      <c r="AG122" s="16"/>
      <c r="AH122" s="16"/>
      <c r="AI122" s="16"/>
      <c r="AJ122" s="16"/>
      <c r="AK122" s="16"/>
      <c r="AL122" s="16"/>
      <c r="AM122" s="16"/>
      <c r="AN122" s="16"/>
      <c r="AO122" s="16"/>
    </row>
    <row r="123" spans="1:41" s="15" customFormat="1" ht="167.25" customHeight="1" thickBot="1" x14ac:dyDescent="0.3">
      <c r="A123" s="45">
        <v>121</v>
      </c>
      <c r="B123" s="8" t="s">
        <v>21</v>
      </c>
      <c r="C123" s="46" t="s">
        <v>327</v>
      </c>
      <c r="D123" s="47" t="s">
        <v>328</v>
      </c>
      <c r="E123" s="48" t="s">
        <v>366</v>
      </c>
      <c r="F123" s="49">
        <v>43083</v>
      </c>
      <c r="G123" s="49">
        <v>43084</v>
      </c>
      <c r="H123" s="49">
        <v>43100</v>
      </c>
      <c r="I123" s="14">
        <v>43100</v>
      </c>
      <c r="J123" s="50">
        <v>14429940</v>
      </c>
      <c r="K123" s="23">
        <f>J123</f>
        <v>14429940</v>
      </c>
      <c r="L123" s="19"/>
      <c r="M123" s="19"/>
      <c r="N123" s="19"/>
      <c r="O123" s="19"/>
      <c r="P123" s="19"/>
      <c r="Q123" s="19"/>
      <c r="R123" s="19"/>
      <c r="S123" s="19"/>
      <c r="T123" s="19"/>
      <c r="U123" s="16"/>
      <c r="V123" s="16"/>
      <c r="W123" s="16"/>
      <c r="X123" s="16"/>
      <c r="Y123" s="16"/>
      <c r="Z123" s="16"/>
      <c r="AA123" s="16"/>
      <c r="AB123" s="16"/>
      <c r="AC123" s="16"/>
      <c r="AD123" s="16"/>
      <c r="AE123" s="16"/>
      <c r="AF123" s="16"/>
      <c r="AG123" s="16"/>
      <c r="AH123" s="16"/>
      <c r="AI123" s="16"/>
      <c r="AJ123" s="16"/>
      <c r="AK123" s="16"/>
      <c r="AL123" s="16"/>
      <c r="AM123" s="16"/>
      <c r="AN123" s="16"/>
      <c r="AO123" s="16"/>
    </row>
    <row r="124" spans="1:41" ht="15" thickBot="1" x14ac:dyDescent="0.3">
      <c r="L124" s="19"/>
      <c r="M124" s="19"/>
      <c r="N124" s="19"/>
      <c r="O124" s="19"/>
      <c r="P124" s="19"/>
      <c r="Q124" s="19"/>
      <c r="R124" s="19"/>
      <c r="S124" s="19"/>
      <c r="T124" s="19"/>
      <c r="U124" s="22"/>
      <c r="V124" s="22"/>
      <c r="W124" s="22"/>
    </row>
    <row r="125" spans="1:41" x14ac:dyDescent="0.2">
      <c r="B125" s="9" t="s">
        <v>12</v>
      </c>
      <c r="C125" s="56" t="s">
        <v>367</v>
      </c>
      <c r="D125" s="57"/>
      <c r="L125" s="19"/>
      <c r="M125" s="19"/>
      <c r="N125" s="19"/>
      <c r="O125" s="19"/>
      <c r="P125" s="19"/>
      <c r="Q125" s="19"/>
      <c r="R125" s="19"/>
      <c r="S125" s="19"/>
      <c r="T125" s="19"/>
      <c r="U125" s="22"/>
      <c r="V125" s="22"/>
      <c r="W125" s="22"/>
    </row>
    <row r="126" spans="1:41" x14ac:dyDescent="0.2">
      <c r="B126" s="10" t="s">
        <v>13</v>
      </c>
      <c r="C126" s="58" t="s">
        <v>25</v>
      </c>
      <c r="D126" s="59"/>
      <c r="L126" s="19"/>
      <c r="M126" s="19"/>
      <c r="N126" s="19"/>
      <c r="O126" s="19"/>
      <c r="P126" s="19"/>
      <c r="Q126" s="19"/>
      <c r="R126" s="19"/>
      <c r="S126" s="19"/>
      <c r="T126" s="19"/>
      <c r="U126" s="22"/>
      <c r="V126" s="22"/>
      <c r="W126" s="22"/>
    </row>
    <row r="127" spans="1:41" x14ac:dyDescent="0.25">
      <c r="B127" s="11" t="s">
        <v>14</v>
      </c>
      <c r="C127" s="58" t="s">
        <v>26</v>
      </c>
      <c r="D127" s="59"/>
      <c r="L127" s="19"/>
      <c r="M127" s="19"/>
      <c r="N127" s="19"/>
      <c r="O127" s="19"/>
      <c r="P127" s="19"/>
      <c r="Q127" s="19"/>
      <c r="R127" s="19"/>
      <c r="S127" s="19"/>
      <c r="T127" s="19"/>
      <c r="U127" s="22"/>
      <c r="V127" s="22"/>
      <c r="W127" s="22"/>
    </row>
    <row r="128" spans="1:41" x14ac:dyDescent="0.2">
      <c r="B128" s="10" t="s">
        <v>15</v>
      </c>
      <c r="C128" s="58" t="s">
        <v>27</v>
      </c>
      <c r="D128" s="59"/>
      <c r="L128" s="19"/>
      <c r="M128" s="19"/>
      <c r="N128" s="19"/>
      <c r="O128" s="19"/>
      <c r="P128" s="19"/>
      <c r="Q128" s="19"/>
      <c r="R128" s="19"/>
      <c r="S128" s="19"/>
      <c r="T128" s="19"/>
      <c r="U128" s="22"/>
      <c r="V128" s="22"/>
      <c r="W128" s="22"/>
    </row>
    <row r="129" spans="2:23" ht="15" thickBot="1" x14ac:dyDescent="0.25">
      <c r="B129" s="12" t="s">
        <v>16</v>
      </c>
      <c r="C129" s="51" t="s">
        <v>368</v>
      </c>
      <c r="D129" s="52"/>
      <c r="L129" s="19"/>
      <c r="M129" s="19"/>
      <c r="N129" s="19"/>
      <c r="O129" s="19"/>
      <c r="P129" s="19"/>
      <c r="Q129" s="19"/>
      <c r="R129" s="19"/>
      <c r="S129" s="19"/>
      <c r="T129" s="19"/>
      <c r="U129" s="22"/>
      <c r="V129" s="22"/>
      <c r="W129" s="22"/>
    </row>
    <row r="130" spans="2:23" x14ac:dyDescent="0.25">
      <c r="L130" s="19"/>
      <c r="M130" s="19"/>
      <c r="N130" s="19"/>
      <c r="O130" s="19"/>
      <c r="P130" s="19"/>
      <c r="Q130" s="19"/>
      <c r="R130" s="19"/>
      <c r="S130" s="19"/>
      <c r="T130" s="19"/>
      <c r="U130" s="22"/>
      <c r="V130" s="22"/>
      <c r="W130" s="22"/>
    </row>
    <row r="131" spans="2:23" x14ac:dyDescent="0.25">
      <c r="L131" s="19"/>
      <c r="M131" s="19"/>
      <c r="N131" s="19"/>
      <c r="O131" s="19"/>
      <c r="P131" s="19"/>
      <c r="Q131" s="19"/>
      <c r="R131" s="19"/>
      <c r="S131" s="19"/>
      <c r="T131" s="19"/>
      <c r="U131" s="22"/>
      <c r="V131" s="22"/>
      <c r="W131" s="22"/>
    </row>
    <row r="132" spans="2:23" x14ac:dyDescent="0.25">
      <c r="L132" s="19"/>
      <c r="M132" s="19"/>
      <c r="N132" s="19"/>
      <c r="O132" s="19"/>
      <c r="P132" s="19"/>
      <c r="Q132" s="19"/>
      <c r="R132" s="19"/>
      <c r="S132" s="19"/>
      <c r="T132" s="19"/>
      <c r="U132" s="22"/>
      <c r="V132" s="22"/>
      <c r="W132" s="22"/>
    </row>
    <row r="133" spans="2:23" x14ac:dyDescent="0.25">
      <c r="L133" s="19"/>
      <c r="M133" s="19"/>
      <c r="N133" s="19"/>
      <c r="O133" s="19"/>
      <c r="P133" s="19"/>
      <c r="Q133" s="19"/>
      <c r="R133" s="19"/>
      <c r="S133" s="19"/>
      <c r="T133" s="19"/>
      <c r="U133" s="22"/>
      <c r="V133" s="22"/>
      <c r="W133" s="22"/>
    </row>
    <row r="134" spans="2:23" x14ac:dyDescent="0.25">
      <c r="L134" s="19"/>
      <c r="M134" s="19"/>
      <c r="N134" s="19"/>
      <c r="O134" s="19"/>
      <c r="P134" s="19"/>
      <c r="Q134" s="19"/>
      <c r="R134" s="19"/>
      <c r="S134" s="19"/>
      <c r="T134" s="19"/>
      <c r="U134" s="22"/>
      <c r="V134" s="22"/>
      <c r="W134" s="22"/>
    </row>
    <row r="135" spans="2:23" x14ac:dyDescent="0.25">
      <c r="L135" s="19"/>
      <c r="M135" s="19"/>
      <c r="N135" s="19"/>
      <c r="O135" s="19"/>
      <c r="P135" s="19"/>
      <c r="Q135" s="19"/>
      <c r="R135" s="19"/>
      <c r="S135" s="19"/>
      <c r="T135" s="19"/>
      <c r="U135" s="22"/>
      <c r="V135" s="22"/>
      <c r="W135" s="22"/>
    </row>
    <row r="136" spans="2:23" x14ac:dyDescent="0.25">
      <c r="L136" s="19"/>
      <c r="M136" s="19"/>
      <c r="N136" s="19"/>
      <c r="O136" s="19"/>
      <c r="P136" s="19"/>
      <c r="Q136" s="19"/>
      <c r="R136" s="19"/>
      <c r="S136" s="19"/>
      <c r="T136" s="19"/>
      <c r="U136" s="22"/>
      <c r="V136" s="22"/>
      <c r="W136" s="22"/>
    </row>
    <row r="137" spans="2:23" x14ac:dyDescent="0.25">
      <c r="L137" s="19"/>
      <c r="M137" s="19"/>
      <c r="N137" s="19"/>
      <c r="O137" s="19"/>
      <c r="P137" s="19"/>
      <c r="Q137" s="19"/>
      <c r="R137" s="19"/>
      <c r="S137" s="19"/>
      <c r="T137" s="19"/>
      <c r="U137" s="22"/>
      <c r="V137" s="22"/>
      <c r="W137" s="22"/>
    </row>
    <row r="138" spans="2:23" x14ac:dyDescent="0.25">
      <c r="L138" s="19"/>
      <c r="M138" s="19"/>
      <c r="N138" s="19"/>
      <c r="O138" s="19"/>
      <c r="P138" s="19"/>
      <c r="Q138" s="19"/>
      <c r="R138" s="19"/>
      <c r="S138" s="19"/>
      <c r="T138" s="19"/>
      <c r="U138" s="22"/>
      <c r="V138" s="22"/>
      <c r="W138" s="22"/>
    </row>
    <row r="139" spans="2:23" x14ac:dyDescent="0.25">
      <c r="L139" s="19"/>
      <c r="M139" s="19"/>
      <c r="N139" s="19"/>
      <c r="O139" s="19"/>
      <c r="P139" s="19"/>
      <c r="Q139" s="19"/>
      <c r="R139" s="19"/>
      <c r="S139" s="19"/>
      <c r="T139" s="19"/>
      <c r="U139" s="22"/>
      <c r="V139" s="22"/>
      <c r="W139" s="22"/>
    </row>
    <row r="140" spans="2:23" x14ac:dyDescent="0.25">
      <c r="L140" s="19"/>
      <c r="M140" s="19"/>
      <c r="N140" s="19"/>
      <c r="O140" s="19"/>
      <c r="P140" s="19"/>
      <c r="Q140" s="19"/>
      <c r="R140" s="19"/>
      <c r="S140" s="19"/>
      <c r="T140" s="19"/>
      <c r="U140" s="22"/>
      <c r="V140" s="22"/>
      <c r="W140" s="22"/>
    </row>
    <row r="141" spans="2:23" x14ac:dyDescent="0.25">
      <c r="L141" s="19"/>
      <c r="M141" s="19"/>
      <c r="N141" s="19"/>
      <c r="O141" s="19"/>
      <c r="P141" s="19"/>
      <c r="Q141" s="19"/>
      <c r="R141" s="19"/>
      <c r="S141" s="19"/>
      <c r="T141" s="19"/>
      <c r="U141" s="22"/>
      <c r="V141" s="22"/>
      <c r="W141" s="22"/>
    </row>
    <row r="142" spans="2:23" x14ac:dyDescent="0.25">
      <c r="L142" s="19"/>
      <c r="M142" s="19"/>
      <c r="N142" s="19"/>
      <c r="O142" s="19"/>
      <c r="P142" s="19"/>
      <c r="Q142" s="19"/>
      <c r="R142" s="19"/>
      <c r="S142" s="19"/>
      <c r="T142" s="19"/>
      <c r="U142" s="22"/>
      <c r="V142" s="22"/>
      <c r="W142" s="22"/>
    </row>
    <row r="143" spans="2:23" x14ac:dyDescent="0.25">
      <c r="L143" s="19"/>
      <c r="M143" s="19"/>
      <c r="N143" s="19"/>
      <c r="O143" s="19"/>
      <c r="P143" s="19"/>
      <c r="Q143" s="19"/>
      <c r="R143" s="19"/>
      <c r="S143" s="19"/>
      <c r="T143" s="19"/>
      <c r="U143" s="22"/>
      <c r="V143" s="22"/>
      <c r="W143" s="22"/>
    </row>
    <row r="144" spans="2:23" x14ac:dyDescent="0.25">
      <c r="L144" s="19"/>
      <c r="M144" s="19"/>
      <c r="N144" s="19"/>
      <c r="O144" s="19"/>
      <c r="P144" s="19"/>
      <c r="Q144" s="19"/>
      <c r="R144" s="19"/>
      <c r="S144" s="19"/>
      <c r="T144" s="19"/>
      <c r="U144" s="22"/>
      <c r="V144" s="22"/>
      <c r="W144" s="22"/>
    </row>
    <row r="145" spans="12:23" x14ac:dyDescent="0.25">
      <c r="L145" s="19"/>
      <c r="M145" s="19"/>
      <c r="N145" s="19"/>
      <c r="O145" s="19"/>
      <c r="P145" s="19"/>
      <c r="Q145" s="19"/>
      <c r="R145" s="19"/>
      <c r="S145" s="19"/>
      <c r="T145" s="19"/>
      <c r="U145" s="22"/>
      <c r="V145" s="22"/>
      <c r="W145" s="22"/>
    </row>
    <row r="146" spans="12:23" x14ac:dyDescent="0.25">
      <c r="L146" s="19"/>
      <c r="M146" s="19"/>
      <c r="N146" s="19"/>
      <c r="O146" s="19"/>
      <c r="P146" s="19"/>
      <c r="Q146" s="19"/>
      <c r="R146" s="19"/>
      <c r="S146" s="19"/>
      <c r="T146" s="19"/>
      <c r="U146" s="22"/>
      <c r="V146" s="22"/>
      <c r="W146" s="22"/>
    </row>
    <row r="147" spans="12:23" x14ac:dyDescent="0.25">
      <c r="L147" s="19"/>
      <c r="M147" s="19"/>
      <c r="N147" s="19"/>
      <c r="O147" s="19"/>
      <c r="P147" s="19"/>
      <c r="Q147" s="19"/>
      <c r="R147" s="19"/>
      <c r="S147" s="19"/>
      <c r="T147" s="19"/>
      <c r="U147" s="22"/>
      <c r="V147" s="22"/>
      <c r="W147" s="22"/>
    </row>
    <row r="148" spans="12:23" x14ac:dyDescent="0.25">
      <c r="L148" s="19"/>
      <c r="M148" s="19"/>
      <c r="N148" s="19"/>
      <c r="O148" s="19"/>
      <c r="P148" s="19"/>
      <c r="Q148" s="19"/>
      <c r="R148" s="19"/>
      <c r="S148" s="19"/>
      <c r="T148" s="19"/>
      <c r="U148" s="22"/>
      <c r="V148" s="22"/>
      <c r="W148" s="22"/>
    </row>
    <row r="149" spans="12:23" x14ac:dyDescent="0.25">
      <c r="L149" s="19"/>
      <c r="M149" s="19"/>
      <c r="N149" s="19"/>
      <c r="O149" s="19"/>
      <c r="P149" s="19"/>
      <c r="Q149" s="19"/>
      <c r="R149" s="19"/>
      <c r="S149" s="19"/>
      <c r="T149" s="19"/>
      <c r="U149" s="22"/>
      <c r="V149" s="22"/>
      <c r="W149" s="22"/>
    </row>
    <row r="150" spans="12:23" x14ac:dyDescent="0.25">
      <c r="L150" s="19"/>
      <c r="M150" s="19"/>
      <c r="N150" s="19"/>
      <c r="O150" s="19"/>
      <c r="P150" s="19"/>
      <c r="Q150" s="19"/>
      <c r="R150" s="19"/>
      <c r="S150" s="19"/>
      <c r="T150" s="19"/>
      <c r="U150" s="22"/>
      <c r="V150" s="22"/>
      <c r="W150" s="22"/>
    </row>
    <row r="151" spans="12:23" x14ac:dyDescent="0.25">
      <c r="L151" s="19"/>
      <c r="M151" s="19"/>
      <c r="N151" s="19"/>
      <c r="O151" s="19"/>
      <c r="P151" s="19"/>
      <c r="Q151" s="19"/>
      <c r="R151" s="19"/>
      <c r="S151" s="19"/>
      <c r="T151" s="19"/>
      <c r="U151" s="22"/>
      <c r="V151" s="22"/>
      <c r="W151" s="22"/>
    </row>
    <row r="152" spans="12:23" x14ac:dyDescent="0.25">
      <c r="L152" s="19"/>
      <c r="M152" s="19"/>
      <c r="N152" s="19"/>
      <c r="O152" s="19"/>
      <c r="P152" s="19"/>
      <c r="Q152" s="19"/>
      <c r="R152" s="19"/>
      <c r="S152" s="19"/>
      <c r="T152" s="19"/>
      <c r="U152" s="22"/>
      <c r="V152" s="22"/>
      <c r="W152" s="22"/>
    </row>
    <row r="153" spans="12:23" x14ac:dyDescent="0.25">
      <c r="L153" s="19"/>
      <c r="M153" s="19"/>
      <c r="N153" s="19"/>
      <c r="O153" s="19"/>
      <c r="P153" s="19"/>
      <c r="Q153" s="19"/>
      <c r="R153" s="19"/>
      <c r="S153" s="19"/>
      <c r="T153" s="19"/>
      <c r="U153" s="22"/>
      <c r="V153" s="22"/>
      <c r="W153" s="22"/>
    </row>
    <row r="154" spans="12:23" x14ac:dyDescent="0.25">
      <c r="L154" s="19"/>
      <c r="M154" s="19"/>
      <c r="N154" s="19"/>
      <c r="O154" s="19"/>
      <c r="P154" s="19"/>
      <c r="Q154" s="19"/>
      <c r="R154" s="19"/>
      <c r="S154" s="19"/>
      <c r="T154" s="19"/>
      <c r="U154" s="22"/>
      <c r="V154" s="22"/>
      <c r="W154" s="22"/>
    </row>
    <row r="155" spans="12:23" x14ac:dyDescent="0.25">
      <c r="L155" s="19"/>
      <c r="M155" s="19"/>
      <c r="N155" s="19"/>
      <c r="O155" s="19"/>
      <c r="P155" s="19"/>
      <c r="Q155" s="19"/>
      <c r="R155" s="19"/>
      <c r="S155" s="19"/>
      <c r="T155" s="19"/>
      <c r="U155" s="22"/>
      <c r="V155" s="22"/>
      <c r="W155" s="22"/>
    </row>
    <row r="156" spans="12:23" x14ac:dyDescent="0.25">
      <c r="L156" s="19"/>
      <c r="M156" s="19"/>
      <c r="N156" s="19"/>
      <c r="O156" s="19"/>
      <c r="P156" s="19"/>
      <c r="Q156" s="19"/>
      <c r="R156" s="19"/>
      <c r="S156" s="19"/>
      <c r="T156" s="19"/>
      <c r="U156" s="22"/>
      <c r="V156" s="22"/>
      <c r="W156" s="22"/>
    </row>
    <row r="157" spans="12:23" x14ac:dyDescent="0.25">
      <c r="L157" s="19"/>
      <c r="M157" s="19"/>
      <c r="N157" s="19"/>
      <c r="O157" s="19"/>
      <c r="P157" s="19"/>
      <c r="Q157" s="19"/>
      <c r="R157" s="19"/>
      <c r="S157" s="19"/>
      <c r="T157" s="19"/>
      <c r="U157" s="22"/>
      <c r="V157" s="22"/>
      <c r="W157" s="22"/>
    </row>
    <row r="158" spans="12:23" x14ac:dyDescent="0.25">
      <c r="L158" s="19"/>
      <c r="M158" s="19"/>
      <c r="N158" s="19"/>
      <c r="O158" s="19"/>
      <c r="P158" s="19"/>
      <c r="Q158" s="19"/>
      <c r="R158" s="19"/>
      <c r="S158" s="19"/>
      <c r="T158" s="19"/>
      <c r="U158" s="22"/>
      <c r="V158" s="22"/>
      <c r="W158" s="22"/>
    </row>
    <row r="159" spans="12:23" x14ac:dyDescent="0.25">
      <c r="L159" s="19"/>
      <c r="M159" s="19"/>
      <c r="N159" s="19"/>
      <c r="O159" s="19"/>
      <c r="P159" s="19"/>
      <c r="Q159" s="19"/>
      <c r="R159" s="19"/>
      <c r="S159" s="19"/>
      <c r="T159" s="19"/>
      <c r="U159" s="22"/>
      <c r="V159" s="22"/>
      <c r="W159" s="22"/>
    </row>
    <row r="160" spans="12:23" x14ac:dyDescent="0.25">
      <c r="L160" s="19"/>
      <c r="M160" s="19"/>
      <c r="N160" s="19"/>
      <c r="O160" s="19"/>
      <c r="P160" s="19"/>
      <c r="Q160" s="19"/>
      <c r="R160" s="19"/>
      <c r="S160" s="19"/>
      <c r="T160" s="19"/>
      <c r="U160" s="22"/>
      <c r="V160" s="22"/>
      <c r="W160" s="22"/>
    </row>
    <row r="161" spans="12:23" x14ac:dyDescent="0.25">
      <c r="L161" s="19"/>
      <c r="M161" s="19"/>
      <c r="N161" s="19"/>
      <c r="O161" s="19"/>
      <c r="P161" s="19"/>
      <c r="Q161" s="19"/>
      <c r="R161" s="19"/>
      <c r="S161" s="19"/>
      <c r="T161" s="19"/>
      <c r="U161" s="22"/>
      <c r="V161" s="22"/>
      <c r="W161" s="22"/>
    </row>
    <row r="162" spans="12:23" x14ac:dyDescent="0.25">
      <c r="L162" s="19"/>
      <c r="M162" s="19"/>
      <c r="N162" s="19"/>
      <c r="O162" s="19"/>
      <c r="P162" s="19"/>
      <c r="Q162" s="19"/>
      <c r="R162" s="19"/>
      <c r="S162" s="19"/>
      <c r="T162" s="19"/>
      <c r="U162" s="22"/>
      <c r="V162" s="22"/>
      <c r="W162" s="22"/>
    </row>
    <row r="163" spans="12:23" x14ac:dyDescent="0.25">
      <c r="L163" s="19"/>
      <c r="M163" s="19"/>
      <c r="N163" s="19"/>
      <c r="O163" s="19"/>
      <c r="P163" s="19"/>
      <c r="Q163" s="19"/>
      <c r="R163" s="19"/>
      <c r="S163" s="19"/>
      <c r="T163" s="19"/>
      <c r="U163" s="22"/>
      <c r="V163" s="22"/>
      <c r="W163" s="22"/>
    </row>
    <row r="164" spans="12:23" x14ac:dyDescent="0.25">
      <c r="L164" s="19"/>
      <c r="M164" s="19"/>
      <c r="N164" s="19"/>
      <c r="O164" s="19"/>
      <c r="P164" s="19"/>
      <c r="Q164" s="19"/>
      <c r="R164" s="19"/>
      <c r="S164" s="19"/>
      <c r="T164" s="19"/>
      <c r="U164" s="22"/>
      <c r="V164" s="22"/>
      <c r="W164" s="22"/>
    </row>
    <row r="165" spans="12:23" x14ac:dyDescent="0.25">
      <c r="L165" s="19"/>
      <c r="M165" s="19"/>
      <c r="N165" s="19"/>
      <c r="O165" s="19"/>
      <c r="P165" s="19"/>
      <c r="Q165" s="19"/>
      <c r="R165" s="19"/>
      <c r="S165" s="19"/>
      <c r="T165" s="19"/>
      <c r="U165" s="22"/>
      <c r="V165" s="22"/>
      <c r="W165" s="22"/>
    </row>
    <row r="166" spans="12:23" x14ac:dyDescent="0.25">
      <c r="L166" s="19"/>
      <c r="M166" s="19"/>
      <c r="N166" s="19"/>
      <c r="O166" s="19"/>
      <c r="P166" s="19"/>
      <c r="Q166" s="19"/>
      <c r="R166" s="19"/>
      <c r="S166" s="19"/>
      <c r="T166" s="19"/>
      <c r="U166" s="22"/>
      <c r="V166" s="22"/>
      <c r="W166" s="22"/>
    </row>
    <row r="167" spans="12:23" x14ac:dyDescent="0.25">
      <c r="L167" s="19"/>
      <c r="M167" s="19"/>
      <c r="N167" s="19"/>
      <c r="O167" s="19"/>
      <c r="P167" s="19"/>
      <c r="Q167" s="19"/>
      <c r="R167" s="19"/>
      <c r="S167" s="19"/>
      <c r="T167" s="19"/>
      <c r="U167" s="22"/>
      <c r="V167" s="22"/>
      <c r="W167" s="22"/>
    </row>
    <row r="168" spans="12:23" x14ac:dyDescent="0.25">
      <c r="L168" s="19"/>
      <c r="M168" s="19"/>
      <c r="N168" s="19"/>
      <c r="O168" s="19"/>
      <c r="P168" s="19"/>
      <c r="Q168" s="19"/>
      <c r="R168" s="19"/>
      <c r="S168" s="19"/>
      <c r="T168" s="19"/>
      <c r="U168" s="22"/>
      <c r="V168" s="22"/>
      <c r="W168" s="22"/>
    </row>
    <row r="169" spans="12:23" x14ac:dyDescent="0.25">
      <c r="L169" s="19"/>
      <c r="M169" s="19"/>
      <c r="N169" s="19"/>
      <c r="O169" s="19"/>
      <c r="P169" s="19"/>
      <c r="Q169" s="19"/>
      <c r="R169" s="19"/>
      <c r="S169" s="19"/>
      <c r="T169" s="19"/>
      <c r="U169" s="22"/>
      <c r="V169" s="22"/>
      <c r="W169" s="22"/>
    </row>
    <row r="170" spans="12:23" x14ac:dyDescent="0.25">
      <c r="L170" s="19"/>
      <c r="M170" s="19"/>
      <c r="N170" s="19"/>
      <c r="O170" s="19"/>
      <c r="P170" s="19"/>
      <c r="Q170" s="19"/>
      <c r="R170" s="19"/>
      <c r="S170" s="19"/>
      <c r="T170" s="19"/>
      <c r="U170" s="22"/>
      <c r="V170" s="22"/>
      <c r="W170" s="22"/>
    </row>
    <row r="171" spans="12:23" x14ac:dyDescent="0.25">
      <c r="L171" s="19"/>
      <c r="M171" s="19"/>
      <c r="N171" s="19"/>
      <c r="O171" s="19"/>
      <c r="P171" s="19"/>
      <c r="Q171" s="19"/>
      <c r="R171" s="19"/>
      <c r="S171" s="19"/>
      <c r="T171" s="19"/>
      <c r="U171" s="22"/>
      <c r="V171" s="22"/>
      <c r="W171" s="22"/>
    </row>
    <row r="172" spans="12:23" x14ac:dyDescent="0.25">
      <c r="L172" s="19"/>
      <c r="M172" s="19"/>
      <c r="N172" s="19"/>
      <c r="O172" s="19"/>
      <c r="P172" s="19"/>
      <c r="Q172" s="19"/>
      <c r="R172" s="19"/>
      <c r="S172" s="19"/>
      <c r="T172" s="19"/>
      <c r="U172" s="22"/>
      <c r="V172" s="22"/>
      <c r="W172" s="22"/>
    </row>
    <row r="173" spans="12:23" x14ac:dyDescent="0.25">
      <c r="L173" s="19"/>
      <c r="M173" s="19"/>
      <c r="N173" s="19"/>
      <c r="O173" s="19"/>
      <c r="P173" s="19"/>
      <c r="Q173" s="19"/>
      <c r="R173" s="19"/>
      <c r="S173" s="19"/>
      <c r="T173" s="19"/>
      <c r="U173" s="22"/>
      <c r="V173" s="22"/>
      <c r="W173" s="22"/>
    </row>
    <row r="174" spans="12:23" x14ac:dyDescent="0.25">
      <c r="L174" s="19"/>
      <c r="M174" s="19"/>
      <c r="N174" s="19"/>
      <c r="O174" s="19"/>
      <c r="P174" s="19"/>
      <c r="Q174" s="19"/>
      <c r="R174" s="19"/>
      <c r="S174" s="19"/>
      <c r="T174" s="19"/>
      <c r="U174" s="22"/>
      <c r="V174" s="22"/>
      <c r="W174" s="22"/>
    </row>
    <row r="175" spans="12:23" x14ac:dyDescent="0.25">
      <c r="L175" s="19"/>
      <c r="M175" s="19"/>
      <c r="N175" s="19"/>
      <c r="O175" s="19"/>
      <c r="P175" s="19"/>
      <c r="Q175" s="19"/>
      <c r="R175" s="19"/>
      <c r="S175" s="19"/>
      <c r="T175" s="19"/>
      <c r="U175" s="22"/>
      <c r="V175" s="22"/>
      <c r="W175" s="22"/>
    </row>
    <row r="176" spans="12:23" x14ac:dyDescent="0.25">
      <c r="L176" s="19"/>
      <c r="M176" s="19"/>
      <c r="N176" s="19"/>
      <c r="O176" s="19"/>
      <c r="P176" s="19"/>
      <c r="Q176" s="19"/>
      <c r="R176" s="19"/>
      <c r="S176" s="19"/>
      <c r="T176" s="19"/>
      <c r="U176" s="22"/>
      <c r="V176" s="22"/>
      <c r="W176" s="22"/>
    </row>
    <row r="177" spans="12:23" x14ac:dyDescent="0.25">
      <c r="L177" s="19"/>
      <c r="M177" s="19"/>
      <c r="N177" s="19"/>
      <c r="O177" s="19"/>
      <c r="P177" s="19"/>
      <c r="Q177" s="19"/>
      <c r="R177" s="19"/>
      <c r="S177" s="19"/>
      <c r="T177" s="19"/>
      <c r="U177" s="22"/>
      <c r="V177" s="22"/>
      <c r="W177" s="22"/>
    </row>
    <row r="178" spans="12:23" x14ac:dyDescent="0.25">
      <c r="L178" s="19"/>
      <c r="M178" s="19"/>
      <c r="N178" s="19"/>
      <c r="O178" s="19"/>
      <c r="P178" s="19"/>
      <c r="Q178" s="19"/>
      <c r="R178" s="19"/>
      <c r="S178" s="19"/>
      <c r="T178" s="19"/>
      <c r="U178" s="22"/>
      <c r="V178" s="22"/>
      <c r="W178" s="22"/>
    </row>
    <row r="179" spans="12:23" x14ac:dyDescent="0.25">
      <c r="L179" s="19"/>
      <c r="M179" s="19"/>
      <c r="N179" s="19"/>
      <c r="O179" s="19"/>
      <c r="P179" s="19"/>
      <c r="Q179" s="19"/>
      <c r="R179" s="19"/>
      <c r="S179" s="19"/>
      <c r="T179" s="19"/>
      <c r="U179" s="22"/>
      <c r="V179" s="22"/>
      <c r="W179" s="22"/>
    </row>
    <row r="180" spans="12:23" x14ac:dyDescent="0.25">
      <c r="L180" s="19"/>
      <c r="M180" s="19"/>
      <c r="N180" s="19"/>
      <c r="O180" s="19"/>
      <c r="P180" s="19"/>
      <c r="Q180" s="19"/>
      <c r="R180" s="19"/>
      <c r="S180" s="19"/>
      <c r="T180" s="19"/>
      <c r="U180" s="22"/>
      <c r="V180" s="22"/>
      <c r="W180" s="22"/>
    </row>
    <row r="181" spans="12:23" x14ac:dyDescent="0.25">
      <c r="L181" s="19"/>
      <c r="M181" s="19"/>
      <c r="N181" s="19"/>
      <c r="O181" s="19"/>
      <c r="P181" s="19"/>
      <c r="Q181" s="19"/>
      <c r="R181" s="19"/>
      <c r="S181" s="19"/>
      <c r="T181" s="19"/>
      <c r="U181" s="22"/>
      <c r="V181" s="22"/>
      <c r="W181" s="22"/>
    </row>
    <row r="182" spans="12:23" x14ac:dyDescent="0.25">
      <c r="L182" s="19"/>
      <c r="M182" s="19"/>
      <c r="N182" s="19"/>
      <c r="O182" s="19"/>
      <c r="P182" s="19"/>
      <c r="Q182" s="19"/>
      <c r="R182" s="19"/>
      <c r="S182" s="19"/>
      <c r="T182" s="19"/>
      <c r="U182" s="22"/>
      <c r="V182" s="22"/>
      <c r="W182" s="22"/>
    </row>
    <row r="183" spans="12:23" x14ac:dyDescent="0.25">
      <c r="L183" s="19"/>
      <c r="M183" s="19"/>
      <c r="N183" s="19"/>
      <c r="O183" s="19"/>
      <c r="P183" s="19"/>
      <c r="Q183" s="19"/>
      <c r="R183" s="19"/>
      <c r="S183" s="19"/>
      <c r="T183" s="19"/>
      <c r="U183" s="22"/>
      <c r="V183" s="22"/>
      <c r="W183" s="22"/>
    </row>
    <row r="184" spans="12:23" x14ac:dyDescent="0.25">
      <c r="L184" s="19"/>
      <c r="M184" s="19"/>
      <c r="N184" s="19"/>
      <c r="O184" s="19"/>
      <c r="P184" s="19"/>
      <c r="Q184" s="19"/>
      <c r="R184" s="19"/>
      <c r="S184" s="19"/>
      <c r="T184" s="19"/>
      <c r="U184" s="22"/>
      <c r="V184" s="22"/>
      <c r="W184" s="22"/>
    </row>
  </sheetData>
  <mergeCells count="6">
    <mergeCell ref="C129:D129"/>
    <mergeCell ref="A1:K1"/>
    <mergeCell ref="C125:D125"/>
    <mergeCell ref="C126:D126"/>
    <mergeCell ref="C127:D127"/>
    <mergeCell ref="C128:D128"/>
  </mergeCells>
  <dataValidations count="1">
    <dataValidation type="whole" allowBlank="1" showInputMessage="1" showErrorMessage="1" sqref="J3:J107">
      <formula1>1</formula1>
      <formula2>36885851</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HISTORICO DE CONTRATACIÓN 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Franco Villalba</dc:creator>
  <cp:lastModifiedBy>Jenny Isabel González Cantillo</cp:lastModifiedBy>
  <cp:lastPrinted>2019-01-17T15:13:15Z</cp:lastPrinted>
  <dcterms:created xsi:type="dcterms:W3CDTF">2018-12-27T13:32:08Z</dcterms:created>
  <dcterms:modified xsi:type="dcterms:W3CDTF">2021-04-09T17:00:04Z</dcterms:modified>
</cp:coreProperties>
</file>