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os\Documentos\Piezas 2021\Página Web\Planeación\"/>
    </mc:Choice>
  </mc:AlternateContent>
  <bookViews>
    <workbookView xWindow="-105" yWindow="-105" windowWidth="19425" windowHeight="10425"/>
  </bookViews>
  <sheets>
    <sheet name="Indicadores PEI 2019-2022" sheetId="1" r:id="rId1"/>
  </sheets>
  <definedNames>
    <definedName name="_xlnm.Print_Area" localSheetId="0">'Indicadores PEI 2019-2022'!$A$1:$K$55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" l="1"/>
  <c r="I27" i="1"/>
  <c r="H21" i="1"/>
  <c r="G21" i="1"/>
  <c r="F21" i="1"/>
  <c r="E21" i="1"/>
  <c r="I21" i="1" l="1"/>
</calcChain>
</file>

<file path=xl/sharedStrings.xml><?xml version="1.0" encoding="utf-8"?>
<sst xmlns="http://schemas.openxmlformats.org/spreadsheetml/2006/main" count="249" uniqueCount="108">
  <si>
    <t>Indicador</t>
  </si>
  <si>
    <t>Meta 2019</t>
  </si>
  <si>
    <t>Meta 2020</t>
  </si>
  <si>
    <t>Meta 2021</t>
  </si>
  <si>
    <t>Responsable de Medición</t>
  </si>
  <si>
    <t>Maximizar la rentabilidad para los accionistas</t>
  </si>
  <si>
    <t>Margen EBITDA - Total Compañía</t>
  </si>
  <si>
    <t>Total</t>
  </si>
  <si>
    <t>V. Financiera</t>
  </si>
  <si>
    <t>Margen EBITDA - Líneas de Negocio Tradicionales</t>
  </si>
  <si>
    <t>Objetivo</t>
  </si>
  <si>
    <t>Estrategia</t>
  </si>
  <si>
    <t>Meta 20212</t>
  </si>
  <si>
    <t>N.A</t>
  </si>
  <si>
    <t>Generar reconocimiento de la entidad por parte de los grupos de interés</t>
  </si>
  <si>
    <t>Clientes nuevos en adquisición o gestión de activos</t>
  </si>
  <si>
    <t>V. Negocios</t>
  </si>
  <si>
    <t>Posicionamiento en el mercado</t>
  </si>
  <si>
    <t>Definición Línea Base</t>
  </si>
  <si>
    <t>Línea base + 10%</t>
  </si>
  <si>
    <t>Desarrollar un portafolio de negocio rentable y atractivo</t>
  </si>
  <si>
    <t>Potencializar el portafolio actual del negocio</t>
  </si>
  <si>
    <t>G. Cartera</t>
  </si>
  <si>
    <t>Incremento en el número de entidades que reportan al SIGA</t>
  </si>
  <si>
    <t xml:space="preserve">Fortalecer el enfoque al cliente </t>
  </si>
  <si>
    <t>Definición línea base</t>
  </si>
  <si>
    <t>Línea base + 3%</t>
  </si>
  <si>
    <t>Línea base + 6%</t>
  </si>
  <si>
    <t>Inmuebles saneados</t>
  </si>
  <si>
    <t xml:space="preserve">Promover el compromiso organizacional y mejorar la satisfacción del cliente </t>
  </si>
  <si>
    <t>Oportunidad en la gestión de las PQRS</t>
  </si>
  <si>
    <t>% de satisfacción del cliente frente a la atención de las PQRS</t>
  </si>
  <si>
    <t>J. Servicio Integral al Usuario</t>
  </si>
  <si>
    <t>Optimizar la operación del negocio asegurando la calidad de los productos y servicios</t>
  </si>
  <si>
    <t>J. Mejoramiento Continuo</t>
  </si>
  <si>
    <t>Transformación de procesos en función de la estrategia</t>
  </si>
  <si>
    <t>Número Procesos Optimizados</t>
  </si>
  <si>
    <t>Incrementar la productividad con base en la experiencia de la operación</t>
  </si>
  <si>
    <t>Eficiencia en el gasto</t>
  </si>
  <si>
    <t>Implementar el Plan estratégico de Tecnología -  PETI</t>
  </si>
  <si>
    <t>Fortalecer las metodologías en gerenciamiento de proyectos</t>
  </si>
  <si>
    <t>Porcentaje de Avance del PETI</t>
  </si>
  <si>
    <t>D. Tecnología</t>
  </si>
  <si>
    <t>Calificación FURAG</t>
  </si>
  <si>
    <t>G. Planeación Estratégica</t>
  </si>
  <si>
    <t>Número de líneas de negocio con el modelo de gerenciamiento implementado</t>
  </si>
  <si>
    <t>% de implementación de la AE</t>
  </si>
  <si>
    <t>Construir conocimiento a través del entendimiento del negocio</t>
  </si>
  <si>
    <t>Construcción Línea Base</t>
  </si>
  <si>
    <t>Nivel de apropiación del negocio</t>
  </si>
  <si>
    <t>G. Recursos</t>
  </si>
  <si>
    <t>Fortalecer la comunicación interna y su apropiación</t>
  </si>
  <si>
    <t>Línea base + 5%</t>
  </si>
  <si>
    <t>Fortalecer la gestión del conocimiento a todos los niveles de la entidad</t>
  </si>
  <si>
    <t>Procesos con Modelo de G. Conocimiento implementado</t>
  </si>
  <si>
    <t>Potencializar el talento humano de la organización</t>
  </si>
  <si>
    <t>% de mejora de la evaluación de desempeño de los colaboradores</t>
  </si>
  <si>
    <t>Línea base + 1%</t>
  </si>
  <si>
    <t>Línea base + 2%</t>
  </si>
  <si>
    <t>Fortalecer las competencias de los colaboradores de CISA</t>
  </si>
  <si>
    <t>Cumplimiento de capacitaciones y entrenamiento</t>
  </si>
  <si>
    <t xml:space="preserve">Aumentar la felicidad de los trabajadores </t>
  </si>
  <si>
    <t>% de mejora de la evaluación del clima organizacional</t>
  </si>
  <si>
    <t xml:space="preserve">Alinear la estructura organizacional con base en la estrategia del negocio </t>
  </si>
  <si>
    <t>Ajuste de la estructura organizacional</t>
  </si>
  <si>
    <t>% de Procesos Misionales con Indicador de Productividad</t>
  </si>
  <si>
    <t>Ingresos por líneas de negocios tradicionales - Cartera (Incluye recaudo, administración y venta masiva)</t>
  </si>
  <si>
    <t>Ingresos por líneas de negocios tradicionales - Inmuebles (Incluye Venta, Comercialización, Administración)</t>
  </si>
  <si>
    <t>Ingresos por Nuevas líneas - software estado</t>
  </si>
  <si>
    <t>Ingresos por Nuevas líneas - participaciones estatales</t>
  </si>
  <si>
    <t>Ingresos por Nuevas líneas - saneamiento</t>
  </si>
  <si>
    <t>Número de Nuevos Servicios Puestos en Operación</t>
  </si>
  <si>
    <t>Línea base + 8%</t>
  </si>
  <si>
    <t>Ingresos por administración de cartera</t>
  </si>
  <si>
    <t>Ingresos por administración de Inmuebles</t>
  </si>
  <si>
    <t>Ingresos por Comercialización de Inmuebles</t>
  </si>
  <si>
    <t>V Soluciones</t>
  </si>
  <si>
    <t>Ingresos por venta masiva de cartera</t>
  </si>
  <si>
    <t>Ingresos por venta de inmuebles propios y PND</t>
  </si>
  <si>
    <t>Ingresos por recaudo</t>
  </si>
  <si>
    <t>Compra de inmuebles</t>
  </si>
  <si>
    <t>Compra de cartera</t>
  </si>
  <si>
    <t>Contribuir a la rentabilidad a través de nuevas líneas de negocio</t>
  </si>
  <si>
    <t>Alinear el modelo de gestión de la entidad con el modelo estándar definido por el Gobierno Nacional</t>
  </si>
  <si>
    <t>Optimizar el costo de la operación</t>
  </si>
  <si>
    <t>Contratos de comercialización de inmuebles diferentes a SAE (Avaluo de inmuebles)</t>
  </si>
  <si>
    <t>Vicepresidencia de Soluciones</t>
  </si>
  <si>
    <t>Objetivo, Estrategia</t>
  </si>
  <si>
    <t>Nombre Objetivo, Estrategia</t>
  </si>
  <si>
    <t>Satisfacción del cliente generador</t>
  </si>
  <si>
    <t>Satisfacción del cliente final de cartera</t>
  </si>
  <si>
    <t>Satisfacción del cliente final de inmuebles</t>
  </si>
  <si>
    <t>G. Comunicaciones y Mercadeo</t>
  </si>
  <si>
    <t>Posicionamiento de la marca CISA en mercado objetivo</t>
  </si>
  <si>
    <r>
      <t xml:space="preserve">Incremento de Tráfico en Medio Digital </t>
    </r>
    <r>
      <rPr>
        <b/>
        <sz val="11"/>
        <color theme="1"/>
        <rFont val="Calibri"/>
        <family val="2"/>
        <scheme val="minor"/>
      </rPr>
      <t>Facebook</t>
    </r>
  </si>
  <si>
    <r>
      <t xml:space="preserve">Incremento de Tráfico en Medio Digital </t>
    </r>
    <r>
      <rPr>
        <b/>
        <sz val="11"/>
        <color theme="1"/>
        <rFont val="Calibri"/>
        <family val="2"/>
        <scheme val="minor"/>
      </rPr>
      <t>Twitter</t>
    </r>
  </si>
  <si>
    <r>
      <t xml:space="preserve">Incremento de Tráfico en Medio Digital </t>
    </r>
    <r>
      <rPr>
        <b/>
        <sz val="11"/>
        <color theme="1"/>
        <rFont val="Calibri"/>
        <family val="2"/>
        <scheme val="minor"/>
      </rPr>
      <t>Instagram</t>
    </r>
  </si>
  <si>
    <r>
      <t xml:space="preserve">Incremento de Tráfico en Medio Digital </t>
    </r>
    <r>
      <rPr>
        <b/>
        <sz val="11"/>
        <color theme="1"/>
        <rFont val="Calibri"/>
        <family val="2"/>
        <scheme val="minor"/>
      </rPr>
      <t>YouTube</t>
    </r>
  </si>
  <si>
    <t>Línea base  + 10%</t>
  </si>
  <si>
    <t>Línea base  + 20%</t>
  </si>
  <si>
    <t>Línea base  + 30%</t>
  </si>
  <si>
    <t>Línea base  + 15%</t>
  </si>
  <si>
    <t>Línea base  + 45%</t>
  </si>
  <si>
    <t>Línea base  + 100%</t>
  </si>
  <si>
    <t>Línea base  + 140%</t>
  </si>
  <si>
    <t>Línea base  + 18%</t>
  </si>
  <si>
    <t>Satisfacción de Servicio a cliente interno - G.C.M</t>
  </si>
  <si>
    <t>Linea base + 0%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</si>
</sst>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C65"/>
        <bgColor indexed="64"/>
      </patternFill>
    </fill>
  </fills>
  <borders count="3">
    <border>
      <left/>
      <right/>
      <top/>
      <bottom/>
      <diagonal/>
    </border>
    <border>
      <left style="thin">
        <color rgb="FF00605B"/>
      </left>
      <right style="thin">
        <color rgb="FF00605B"/>
      </right>
      <top style="thin">
        <color rgb="FF00605B"/>
      </top>
      <bottom style="thin">
        <color rgb="FF00605B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9" fontId="0" fillId="0" borderId="1" xfId="0" applyNumberForma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</cellXfs>
  <cellStyles count="3">
    <cellStyle name="Millares 2" xfId="1"/>
    <cellStyle name="Millares 2 2" xfId="2"/>
    <cellStyle name="Normal" xfId="0" builtinId="0"/>
  </cellStyles>
  <dxfs count="12">
    <dxf>
      <alignment horizontal="general" vertical="center" textRotation="0" wrapText="1" indent="0" justifyLastLine="0" shrinkToFit="0" readingOrder="0"/>
      <border diagonalUp="0" diagonalDown="0" outline="0">
        <left style="thin">
          <color rgb="FF00605B"/>
        </left>
        <right style="thin">
          <color rgb="FF00605B"/>
        </right>
        <top style="thin">
          <color rgb="FF00605B"/>
        </top>
        <bottom style="thin">
          <color rgb="FF00605B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605B"/>
        </left>
        <right style="thin">
          <color rgb="FF00605B"/>
        </right>
        <top style="thin">
          <color rgb="FF00605B"/>
        </top>
        <bottom style="thin">
          <color rgb="FF00605B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605B"/>
        </left>
        <right style="thin">
          <color rgb="FF00605B"/>
        </right>
        <top style="thin">
          <color rgb="FF00605B"/>
        </top>
        <bottom style="thin">
          <color rgb="FF00605B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605B"/>
        </left>
        <right style="thin">
          <color rgb="FF00605B"/>
        </right>
        <top style="thin">
          <color rgb="FF00605B"/>
        </top>
        <bottom style="thin">
          <color rgb="FF00605B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605B"/>
        </left>
        <right style="thin">
          <color rgb="FF00605B"/>
        </right>
        <top style="thin">
          <color rgb="FF00605B"/>
        </top>
        <bottom style="thin">
          <color rgb="FF00605B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605B"/>
        </left>
        <right style="thin">
          <color rgb="FF00605B"/>
        </right>
        <top style="thin">
          <color rgb="FF00605B"/>
        </top>
        <bottom style="thin">
          <color rgb="FF00605B"/>
        </bottom>
      </border>
    </dxf>
    <dxf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605B"/>
        </left>
        <right style="thin">
          <color rgb="FF00605B"/>
        </right>
        <top style="thin">
          <color rgb="FF00605B"/>
        </top>
        <bottom style="thin">
          <color rgb="FF00605B"/>
        </bottom>
        <vertical style="thin">
          <color rgb="FF00605B"/>
        </vertical>
        <horizontal style="thin">
          <color rgb="FF00605B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605B"/>
        </left>
        <right style="thin">
          <color rgb="FF00605B"/>
        </right>
        <top style="thin">
          <color rgb="FF00605B"/>
        </top>
        <bottom style="thin">
          <color rgb="FF00605B"/>
        </bottom>
        <vertical style="thin">
          <color rgb="FF00605B"/>
        </vertical>
        <horizontal style="thin">
          <color rgb="FF00605B"/>
        </horizontal>
      </border>
    </dxf>
    <dxf>
      <alignment vertical="center" textRotation="0" indent="0" justifyLastLine="0" shrinkToFit="0" readingOrder="0"/>
      <border diagonalUp="0" diagonalDown="0">
        <left style="thin">
          <color rgb="FF00605B"/>
        </left>
        <right style="thin">
          <color rgb="FF00605B"/>
        </right>
        <top style="thin">
          <color rgb="FF00605B"/>
        </top>
        <bottom style="thin">
          <color rgb="FF00605B"/>
        </bottom>
        <vertical style="thin">
          <color rgb="FF00605B"/>
        </vertical>
        <horizontal style="thin">
          <color rgb="FF00605B"/>
        </horizontal>
      </border>
    </dxf>
    <dxf>
      <alignment horizontal="center" vertical="bottom" textRotation="0" wrapText="0" indent="0" justifyLastLine="0" shrinkToFit="0" readingOrder="0"/>
    </dxf>
    <dxf>
      <border>
        <bottom style="thin">
          <color rgb="FF00605B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6C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605B"/>
        </left>
        <right style="thin">
          <color rgb="FF00605B"/>
        </right>
        <top/>
        <bottom/>
      </border>
    </dxf>
  </dxfs>
  <tableStyles count="0" defaultTableStyle="TableStyleMedium2" defaultPivotStyle="PivotStyleLight16"/>
  <colors>
    <mruColors>
      <color rgb="FF2C6B7F"/>
      <color rgb="FF006C65"/>
      <color rgb="FF006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89277</xdr:colOff>
      <xdr:row>0</xdr:row>
      <xdr:rowOff>121133</xdr:rowOff>
    </xdr:from>
    <xdr:to>
      <xdr:col>8</xdr:col>
      <xdr:colOff>1494</xdr:colOff>
      <xdr:row>5</xdr:row>
      <xdr:rowOff>137582</xdr:rowOff>
    </xdr:to>
    <xdr:sp macro="" textlink="">
      <xdr:nvSpPr>
        <xdr:cNvPr id="5" name="TextBox 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4841194" y="121133"/>
          <a:ext cx="7288800" cy="873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 b="1">
              <a:solidFill>
                <a:srgbClr val="2C6B7F"/>
              </a:solidFill>
            </a:rPr>
            <a:t>Metas Plan Estratégico</a:t>
          </a:r>
          <a:r>
            <a:rPr lang="en-US" sz="3200" b="1" baseline="0">
              <a:solidFill>
                <a:srgbClr val="2C6B7F"/>
              </a:solidFill>
            </a:rPr>
            <a:t> 2019-2022</a:t>
          </a:r>
        </a:p>
        <a:p>
          <a:r>
            <a:rPr lang="en-US" sz="1200" b="1" baseline="0">
              <a:solidFill>
                <a:srgbClr val="2C6B7F"/>
              </a:solidFill>
            </a:rPr>
            <a:t>V6. 14 de Diciembre de 2020</a:t>
          </a:r>
          <a:endParaRPr lang="en-US" sz="3600" b="1" baseline="0">
            <a:solidFill>
              <a:srgbClr val="2C6B7F"/>
            </a:solidFill>
          </a:endParaRPr>
        </a:p>
      </xdr:txBody>
    </xdr:sp>
    <xdr:clientData/>
  </xdr:twoCellAnchor>
  <xdr:twoCellAnchor editAs="oneCell">
    <xdr:from>
      <xdr:col>8</xdr:col>
      <xdr:colOff>396875</xdr:colOff>
      <xdr:row>0</xdr:row>
      <xdr:rowOff>0</xdr:rowOff>
    </xdr:from>
    <xdr:to>
      <xdr:col>10</xdr:col>
      <xdr:colOff>60987</xdr:colOff>
      <xdr:row>5</xdr:row>
      <xdr:rowOff>104688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85625" y="0"/>
          <a:ext cx="2346987" cy="1009563"/>
        </a:xfrm>
        <a:prstGeom prst="rect">
          <a:avLst/>
        </a:prstGeom>
      </xdr:spPr>
    </xdr:pic>
    <xdr:clientData/>
  </xdr:twoCellAnchor>
  <xdr:twoCellAnchor editAs="oneCell">
    <xdr:from>
      <xdr:col>0</xdr:col>
      <xdr:colOff>206375</xdr:colOff>
      <xdr:row>0</xdr:row>
      <xdr:rowOff>79376</xdr:rowOff>
    </xdr:from>
    <xdr:to>
      <xdr:col>1</xdr:col>
      <xdr:colOff>1751333</xdr:colOff>
      <xdr:row>6</xdr:row>
      <xdr:rowOff>24008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79376"/>
          <a:ext cx="1767208" cy="992382"/>
        </a:xfrm>
        <a:prstGeom prst="rect">
          <a:avLst/>
        </a:prstGeom>
      </xdr:spPr>
    </xdr:pic>
    <xdr:clientData/>
  </xdr:twoCellAnchor>
  <xdr:twoCellAnchor editAs="oneCell">
    <xdr:from>
      <xdr:col>1</xdr:col>
      <xdr:colOff>1168236</xdr:colOff>
      <xdr:row>1</xdr:row>
      <xdr:rowOff>14278</xdr:rowOff>
    </xdr:from>
    <xdr:to>
      <xdr:col>2</xdr:col>
      <xdr:colOff>635000</xdr:colOff>
      <xdr:row>5</xdr:row>
      <xdr:rowOff>17385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486" y="204778"/>
          <a:ext cx="1419389" cy="71748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B8:J53" totalsRowShown="0" headerRowDxfId="11" dataDxfId="9" headerRowBorderDxfId="10">
  <autoFilter ref="B8:J53"/>
  <tableColumns count="9">
    <tableColumn id="1" name="Objetivo, Estrategia" dataDxfId="8"/>
    <tableColumn id="2" name="Nombre Objetivo, Estrategia" dataDxfId="7"/>
    <tableColumn id="3" name="Indicador" dataDxfId="6"/>
    <tableColumn id="4" name="Meta 2019" dataDxfId="5"/>
    <tableColumn id="5" name="Meta 2020" dataDxfId="4"/>
    <tableColumn id="6" name="Meta 2021" dataDxfId="3"/>
    <tableColumn id="7" name="Meta 20212" dataDxfId="2"/>
    <tableColumn id="8" name="Total" dataDxfId="1"/>
    <tableColumn id="9" name="Responsable de Medición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3"/>
  <sheetViews>
    <sheetView showGridLines="0" tabSelected="1" view="pageBreakPreview" zoomScale="60" zoomScaleNormal="55" workbookViewId="0">
      <selection activeCell="I13" sqref="I13"/>
    </sheetView>
  </sheetViews>
  <sheetFormatPr baseColWidth="10" defaultRowHeight="15" x14ac:dyDescent="0.25"/>
  <cols>
    <col min="1" max="1" width="3.42578125" customWidth="1"/>
    <col min="2" max="2" width="29.28515625" customWidth="1"/>
    <col min="3" max="3" width="35.28515625" customWidth="1"/>
    <col min="4" max="4" width="29.42578125" style="1" customWidth="1"/>
    <col min="5" max="5" width="19.42578125" style="1" customWidth="1"/>
    <col min="6" max="6" width="19.7109375" style="1" customWidth="1"/>
    <col min="7" max="7" width="20.28515625" style="1" customWidth="1"/>
    <col min="8" max="8" width="16.85546875" style="1" customWidth="1"/>
    <col min="9" max="9" width="16.7109375" customWidth="1"/>
    <col min="10" max="10" width="23.5703125" customWidth="1"/>
  </cols>
  <sheetData>
    <row r="1" spans="2:10" x14ac:dyDescent="0.25">
      <c r="D1"/>
      <c r="I1" s="1"/>
    </row>
    <row r="2" spans="2:10" x14ac:dyDescent="0.25">
      <c r="D2"/>
      <c r="I2" s="1"/>
    </row>
    <row r="3" spans="2:10" x14ac:dyDescent="0.25">
      <c r="D3"/>
      <c r="I3" s="1"/>
    </row>
    <row r="4" spans="2:10" x14ac:dyDescent="0.25">
      <c r="D4"/>
      <c r="I4" s="1"/>
    </row>
    <row r="5" spans="2:10" ht="11.25" customHeight="1" x14ac:dyDescent="0.25">
      <c r="D5"/>
      <c r="I5" s="1"/>
    </row>
    <row r="6" spans="2:10" ht="11.25" customHeight="1" x14ac:dyDescent="0.25">
      <c r="D6"/>
      <c r="I6" s="1"/>
    </row>
    <row r="7" spans="2:10" ht="9.75" customHeight="1" x14ac:dyDescent="0.25"/>
    <row r="8" spans="2:10" ht="30" x14ac:dyDescent="0.25">
      <c r="B8" s="9" t="s">
        <v>87</v>
      </c>
      <c r="C8" s="9" t="s">
        <v>88</v>
      </c>
      <c r="D8" s="9" t="s">
        <v>0</v>
      </c>
      <c r="E8" s="9" t="s">
        <v>1</v>
      </c>
      <c r="F8" s="9" t="s">
        <v>2</v>
      </c>
      <c r="G8" s="9" t="s">
        <v>3</v>
      </c>
      <c r="H8" s="9" t="s">
        <v>12</v>
      </c>
      <c r="I8" s="9" t="s">
        <v>7</v>
      </c>
      <c r="J8" s="14" t="s">
        <v>4</v>
      </c>
    </row>
    <row r="9" spans="2:10" ht="30" customHeight="1" x14ac:dyDescent="0.25">
      <c r="B9" s="4" t="s">
        <v>10</v>
      </c>
      <c r="C9" s="3" t="s">
        <v>5</v>
      </c>
      <c r="D9" s="3" t="s">
        <v>6</v>
      </c>
      <c r="E9" s="10">
        <v>0.25700000000000001</v>
      </c>
      <c r="F9" s="10">
        <v>0.37</v>
      </c>
      <c r="G9" s="10">
        <v>0.36299999999999999</v>
      </c>
      <c r="H9" s="10">
        <v>0.36299999999999999</v>
      </c>
      <c r="I9" s="10">
        <v>0.34300000000000003</v>
      </c>
      <c r="J9" s="2" t="s">
        <v>8</v>
      </c>
    </row>
    <row r="10" spans="2:10" ht="30.75" customHeight="1" x14ac:dyDescent="0.25">
      <c r="B10" s="4" t="s">
        <v>10</v>
      </c>
      <c r="C10" s="3" t="s">
        <v>5</v>
      </c>
      <c r="D10" s="3" t="s">
        <v>9</v>
      </c>
      <c r="E10" s="11">
        <v>0.24199999999999999</v>
      </c>
      <c r="F10" s="11">
        <v>0.34200000000000003</v>
      </c>
      <c r="G10" s="11">
        <v>0.35899999999999999</v>
      </c>
      <c r="H10" s="11">
        <v>0.35699999999999998</v>
      </c>
      <c r="I10" s="12">
        <v>0.33</v>
      </c>
      <c r="J10" s="2" t="s">
        <v>8</v>
      </c>
    </row>
    <row r="11" spans="2:10" ht="53.25" customHeight="1" x14ac:dyDescent="0.25">
      <c r="B11" s="4" t="s">
        <v>10</v>
      </c>
      <c r="C11" s="3" t="s">
        <v>14</v>
      </c>
      <c r="D11" s="3" t="s">
        <v>15</v>
      </c>
      <c r="E11" s="5">
        <v>19</v>
      </c>
      <c r="F11" s="5">
        <v>16</v>
      </c>
      <c r="G11" s="5">
        <v>16</v>
      </c>
      <c r="H11" s="5">
        <v>16</v>
      </c>
      <c r="I11" s="5">
        <v>67</v>
      </c>
      <c r="J11" s="2" t="s">
        <v>76</v>
      </c>
    </row>
    <row r="12" spans="2:10" ht="30" x14ac:dyDescent="0.25">
      <c r="B12" s="4" t="s">
        <v>10</v>
      </c>
      <c r="C12" s="3" t="s">
        <v>14</v>
      </c>
      <c r="D12" s="3" t="s">
        <v>23</v>
      </c>
      <c r="E12" s="5">
        <v>10</v>
      </c>
      <c r="F12" s="5">
        <v>90</v>
      </c>
      <c r="G12" s="5">
        <v>100</v>
      </c>
      <c r="H12" s="5">
        <v>110</v>
      </c>
      <c r="I12" s="5">
        <v>310</v>
      </c>
      <c r="J12" s="2" t="s">
        <v>44</v>
      </c>
    </row>
    <row r="13" spans="2:10" ht="35.25" customHeight="1" x14ac:dyDescent="0.25">
      <c r="B13" s="4" t="s">
        <v>11</v>
      </c>
      <c r="C13" s="3" t="s">
        <v>17</v>
      </c>
      <c r="D13" s="3" t="s">
        <v>93</v>
      </c>
      <c r="E13" s="5" t="s">
        <v>13</v>
      </c>
      <c r="F13" s="5" t="s">
        <v>18</v>
      </c>
      <c r="G13" s="5" t="s">
        <v>13</v>
      </c>
      <c r="H13" s="5" t="s">
        <v>19</v>
      </c>
      <c r="I13" s="5" t="s">
        <v>19</v>
      </c>
      <c r="J13" s="2" t="s">
        <v>92</v>
      </c>
    </row>
    <row r="14" spans="2:10" ht="35.25" customHeight="1" x14ac:dyDescent="0.25">
      <c r="B14" s="4" t="s">
        <v>11</v>
      </c>
      <c r="C14" s="3" t="s">
        <v>17</v>
      </c>
      <c r="D14" s="7" t="s">
        <v>94</v>
      </c>
      <c r="E14" s="15">
        <v>8726</v>
      </c>
      <c r="F14" s="8" t="s">
        <v>98</v>
      </c>
      <c r="G14" s="8" t="s">
        <v>99</v>
      </c>
      <c r="H14" s="8" t="s">
        <v>100</v>
      </c>
      <c r="I14" s="8" t="s">
        <v>100</v>
      </c>
      <c r="J14" s="2" t="s">
        <v>92</v>
      </c>
    </row>
    <row r="15" spans="2:10" ht="35.25" customHeight="1" x14ac:dyDescent="0.25">
      <c r="B15" s="4" t="s">
        <v>11</v>
      </c>
      <c r="C15" s="3" t="s">
        <v>17</v>
      </c>
      <c r="D15" s="7" t="s">
        <v>95</v>
      </c>
      <c r="E15" s="15">
        <v>4771</v>
      </c>
      <c r="F15" s="8" t="s">
        <v>98</v>
      </c>
      <c r="G15" s="8" t="s">
        <v>99</v>
      </c>
      <c r="H15" s="8" t="s">
        <v>100</v>
      </c>
      <c r="I15" s="8" t="s">
        <v>100</v>
      </c>
      <c r="J15" s="2" t="s">
        <v>92</v>
      </c>
    </row>
    <row r="16" spans="2:10" ht="35.25" customHeight="1" x14ac:dyDescent="0.25">
      <c r="B16" s="4" t="s">
        <v>11</v>
      </c>
      <c r="C16" s="3" t="s">
        <v>17</v>
      </c>
      <c r="D16" s="7" t="s">
        <v>96</v>
      </c>
      <c r="E16" s="15">
        <v>691</v>
      </c>
      <c r="F16" s="8" t="s">
        <v>101</v>
      </c>
      <c r="G16" s="8" t="s">
        <v>100</v>
      </c>
      <c r="H16" s="8" t="s">
        <v>102</v>
      </c>
      <c r="I16" s="8" t="s">
        <v>102</v>
      </c>
      <c r="J16" s="2" t="s">
        <v>92</v>
      </c>
    </row>
    <row r="17" spans="2:10" ht="35.25" customHeight="1" x14ac:dyDescent="0.25">
      <c r="B17" s="4" t="s">
        <v>11</v>
      </c>
      <c r="C17" s="3" t="s">
        <v>17</v>
      </c>
      <c r="D17" s="7" t="s">
        <v>97</v>
      </c>
      <c r="E17" s="15">
        <v>340</v>
      </c>
      <c r="F17" s="8" t="s">
        <v>103</v>
      </c>
      <c r="G17" s="8" t="s">
        <v>104</v>
      </c>
      <c r="H17" s="8" t="s">
        <v>105</v>
      </c>
      <c r="I17" s="8" t="s">
        <v>105</v>
      </c>
      <c r="J17" s="2" t="s">
        <v>92</v>
      </c>
    </row>
    <row r="18" spans="2:10" ht="60" x14ac:dyDescent="0.25">
      <c r="B18" s="4" t="s">
        <v>10</v>
      </c>
      <c r="C18" s="3" t="s">
        <v>20</v>
      </c>
      <c r="D18" s="3" t="s">
        <v>66</v>
      </c>
      <c r="E18" s="13">
        <v>72750</v>
      </c>
      <c r="F18" s="13">
        <v>88298</v>
      </c>
      <c r="G18" s="13">
        <v>93754</v>
      </c>
      <c r="H18" s="13">
        <v>93322</v>
      </c>
      <c r="I18" s="13">
        <v>348124</v>
      </c>
      <c r="J18" s="2" t="s">
        <v>8</v>
      </c>
    </row>
    <row r="19" spans="2:10" ht="75" x14ac:dyDescent="0.25">
      <c r="B19" s="4" t="s">
        <v>10</v>
      </c>
      <c r="C19" s="3" t="s">
        <v>20</v>
      </c>
      <c r="D19" s="3" t="s">
        <v>67</v>
      </c>
      <c r="E19" s="13">
        <v>41215</v>
      </c>
      <c r="F19" s="13">
        <v>50799</v>
      </c>
      <c r="G19" s="13">
        <v>53726</v>
      </c>
      <c r="H19" s="13">
        <v>54163</v>
      </c>
      <c r="I19" s="13">
        <v>199903</v>
      </c>
      <c r="J19" s="2" t="s">
        <v>8</v>
      </c>
    </row>
    <row r="20" spans="2:10" ht="30" x14ac:dyDescent="0.25">
      <c r="B20" s="4" t="s">
        <v>11</v>
      </c>
      <c r="C20" s="3" t="s">
        <v>21</v>
      </c>
      <c r="D20" s="3" t="s">
        <v>78</v>
      </c>
      <c r="E20" s="13">
        <v>25715</v>
      </c>
      <c r="F20" s="13">
        <v>37213</v>
      </c>
      <c r="G20" s="13">
        <v>44391</v>
      </c>
      <c r="H20" s="13">
        <v>45006</v>
      </c>
      <c r="I20" s="13">
        <v>152324</v>
      </c>
      <c r="J20" s="2" t="s">
        <v>16</v>
      </c>
    </row>
    <row r="21" spans="2:10" ht="30" x14ac:dyDescent="0.25">
      <c r="B21" s="4" t="s">
        <v>11</v>
      </c>
      <c r="C21" s="3" t="s">
        <v>21</v>
      </c>
      <c r="D21" s="3" t="s">
        <v>74</v>
      </c>
      <c r="E21" s="13">
        <f>956+10509</f>
        <v>11465</v>
      </c>
      <c r="F21" s="13">
        <f>10686+1146</f>
        <v>11832</v>
      </c>
      <c r="G21" s="13">
        <f>1335+6735</f>
        <v>8070</v>
      </c>
      <c r="H21" s="13">
        <f>7006+1373</f>
        <v>8379</v>
      </c>
      <c r="I21" s="13">
        <f>+SUM(Tabla1[[#This Row],[Meta 2019]:[Meta 20212]])</f>
        <v>39746</v>
      </c>
      <c r="J21" s="2" t="s">
        <v>16</v>
      </c>
    </row>
    <row r="22" spans="2:10" ht="30" x14ac:dyDescent="0.25">
      <c r="B22" s="4" t="s">
        <v>11</v>
      </c>
      <c r="C22" s="3" t="s">
        <v>21</v>
      </c>
      <c r="D22" s="3" t="s">
        <v>75</v>
      </c>
      <c r="E22" s="13">
        <v>4035</v>
      </c>
      <c r="F22" s="13">
        <v>1754</v>
      </c>
      <c r="G22" s="13">
        <v>1265</v>
      </c>
      <c r="H22" s="13">
        <v>777</v>
      </c>
      <c r="I22" s="13">
        <v>7832</v>
      </c>
      <c r="J22" s="2" t="s">
        <v>16</v>
      </c>
    </row>
    <row r="23" spans="2:10" ht="30" x14ac:dyDescent="0.25">
      <c r="B23" s="4" t="s">
        <v>11</v>
      </c>
      <c r="C23" s="3" t="s">
        <v>21</v>
      </c>
      <c r="D23" s="3" t="s">
        <v>79</v>
      </c>
      <c r="E23" s="13">
        <v>71550</v>
      </c>
      <c r="F23" s="13">
        <v>86529</v>
      </c>
      <c r="G23" s="13">
        <v>91071</v>
      </c>
      <c r="H23" s="13">
        <v>90992</v>
      </c>
      <c r="I23" s="13">
        <v>340142</v>
      </c>
      <c r="J23" s="2" t="s">
        <v>16</v>
      </c>
    </row>
    <row r="24" spans="2:10" ht="30" x14ac:dyDescent="0.25">
      <c r="B24" s="4" t="s">
        <v>11</v>
      </c>
      <c r="C24" s="3" t="s">
        <v>21</v>
      </c>
      <c r="D24" s="3" t="s">
        <v>73</v>
      </c>
      <c r="E24" s="13">
        <v>1200</v>
      </c>
      <c r="F24" s="13">
        <v>1200</v>
      </c>
      <c r="G24" s="13">
        <v>1200</v>
      </c>
      <c r="H24" s="13">
        <v>1200</v>
      </c>
      <c r="I24" s="13">
        <v>4800</v>
      </c>
      <c r="J24" s="2" t="s">
        <v>16</v>
      </c>
    </row>
    <row r="25" spans="2:10" ht="30" x14ac:dyDescent="0.25">
      <c r="B25" s="4" t="s">
        <v>11</v>
      </c>
      <c r="C25" s="3" t="s">
        <v>21</v>
      </c>
      <c r="D25" s="3" t="s">
        <v>77</v>
      </c>
      <c r="E25" s="13">
        <v>0</v>
      </c>
      <c r="F25" s="13">
        <v>569</v>
      </c>
      <c r="G25" s="13">
        <v>1483</v>
      </c>
      <c r="H25" s="13">
        <v>1130</v>
      </c>
      <c r="I25" s="13">
        <v>3182</v>
      </c>
      <c r="J25" s="2" t="s">
        <v>22</v>
      </c>
    </row>
    <row r="26" spans="2:10" ht="30" x14ac:dyDescent="0.25">
      <c r="B26" s="4" t="s">
        <v>11</v>
      </c>
      <c r="C26" s="3" t="s">
        <v>21</v>
      </c>
      <c r="D26" s="3" t="s">
        <v>28</v>
      </c>
      <c r="E26" s="5">
        <v>80</v>
      </c>
      <c r="F26" s="5">
        <v>53</v>
      </c>
      <c r="G26" s="5">
        <v>0</v>
      </c>
      <c r="H26" s="5">
        <v>0</v>
      </c>
      <c r="I26" s="5">
        <v>133</v>
      </c>
      <c r="J26" s="2" t="s">
        <v>16</v>
      </c>
    </row>
    <row r="27" spans="2:10" ht="40.5" customHeight="1" x14ac:dyDescent="0.25">
      <c r="B27" s="4" t="s">
        <v>11</v>
      </c>
      <c r="C27" s="3" t="s">
        <v>21</v>
      </c>
      <c r="D27" s="3" t="s">
        <v>80</v>
      </c>
      <c r="E27" s="13">
        <v>44900</v>
      </c>
      <c r="F27" s="13">
        <v>47931</v>
      </c>
      <c r="G27" s="13">
        <v>51168</v>
      </c>
      <c r="H27" s="13">
        <v>54623</v>
      </c>
      <c r="I27" s="13">
        <f>+SUM(Tabla1[[#This Row],[Meta 2019]:[Meta 20212]])</f>
        <v>198622</v>
      </c>
      <c r="J27" s="2" t="s">
        <v>86</v>
      </c>
    </row>
    <row r="28" spans="2:10" ht="30" customHeight="1" x14ac:dyDescent="0.25">
      <c r="B28" s="4" t="s">
        <v>11</v>
      </c>
      <c r="C28" s="3" t="s">
        <v>21</v>
      </c>
      <c r="D28" s="3" t="s">
        <v>81</v>
      </c>
      <c r="E28" s="13">
        <v>1108445</v>
      </c>
      <c r="F28" s="13">
        <v>797185</v>
      </c>
      <c r="G28" s="13">
        <v>797185</v>
      </c>
      <c r="H28" s="13">
        <v>797185</v>
      </c>
      <c r="I28" s="13">
        <f>+SUM(Tabla1[[#This Row],[Meta 2019]:[Meta 20212]])</f>
        <v>3500000</v>
      </c>
      <c r="J28" s="2" t="s">
        <v>86</v>
      </c>
    </row>
    <row r="29" spans="2:10" ht="48" customHeight="1" x14ac:dyDescent="0.25">
      <c r="B29" s="4" t="s">
        <v>11</v>
      </c>
      <c r="C29" s="3" t="s">
        <v>21</v>
      </c>
      <c r="D29" s="3" t="s">
        <v>85</v>
      </c>
      <c r="E29" s="13">
        <v>80800</v>
      </c>
      <c r="F29" s="13">
        <v>8614</v>
      </c>
      <c r="G29" s="13"/>
      <c r="H29" s="13"/>
      <c r="I29" s="13"/>
      <c r="J29" s="2" t="s">
        <v>86</v>
      </c>
    </row>
    <row r="30" spans="2:10" ht="30" customHeight="1" x14ac:dyDescent="0.25">
      <c r="B30" s="4" t="s">
        <v>11</v>
      </c>
      <c r="C30" s="3" t="s">
        <v>82</v>
      </c>
      <c r="D30" s="3" t="s">
        <v>68</v>
      </c>
      <c r="E30" s="13">
        <v>1939</v>
      </c>
      <c r="F30" s="13">
        <v>3489</v>
      </c>
      <c r="G30" s="13">
        <v>4291</v>
      </c>
      <c r="H30" s="13">
        <v>5176</v>
      </c>
      <c r="I30" s="13">
        <v>14896</v>
      </c>
      <c r="J30" s="2" t="s">
        <v>8</v>
      </c>
    </row>
    <row r="31" spans="2:10" ht="30" customHeight="1" x14ac:dyDescent="0.25">
      <c r="B31" s="4" t="s">
        <v>11</v>
      </c>
      <c r="C31" s="3" t="s">
        <v>82</v>
      </c>
      <c r="D31" s="3" t="s">
        <v>69</v>
      </c>
      <c r="E31" s="13">
        <v>104</v>
      </c>
      <c r="F31" s="13">
        <v>7792</v>
      </c>
      <c r="G31" s="13">
        <v>387</v>
      </c>
      <c r="H31" s="13">
        <v>0</v>
      </c>
      <c r="I31" s="13">
        <v>8282</v>
      </c>
      <c r="J31" s="2" t="s">
        <v>8</v>
      </c>
    </row>
    <row r="32" spans="2:10" ht="30" customHeight="1" x14ac:dyDescent="0.25">
      <c r="B32" s="4" t="s">
        <v>11</v>
      </c>
      <c r="C32" s="3" t="s">
        <v>82</v>
      </c>
      <c r="D32" s="3" t="s">
        <v>70</v>
      </c>
      <c r="E32" s="13">
        <v>104</v>
      </c>
      <c r="F32" s="13">
        <v>427</v>
      </c>
      <c r="G32" s="13">
        <v>2633</v>
      </c>
      <c r="H32" s="13">
        <v>2715</v>
      </c>
      <c r="I32" s="13">
        <v>5879</v>
      </c>
      <c r="J32" s="2" t="s">
        <v>8</v>
      </c>
    </row>
    <row r="33" spans="2:10" ht="30" customHeight="1" x14ac:dyDescent="0.25">
      <c r="B33" s="4" t="s">
        <v>11</v>
      </c>
      <c r="C33" s="3" t="s">
        <v>82</v>
      </c>
      <c r="D33" s="3" t="s">
        <v>71</v>
      </c>
      <c r="E33" s="5">
        <v>0</v>
      </c>
      <c r="F33" s="5">
        <v>0</v>
      </c>
      <c r="G33" s="5">
        <v>0</v>
      </c>
      <c r="H33" s="5">
        <v>1</v>
      </c>
      <c r="I33" s="5">
        <v>1</v>
      </c>
      <c r="J33" s="2" t="s">
        <v>86</v>
      </c>
    </row>
    <row r="34" spans="2:10" ht="30" x14ac:dyDescent="0.25">
      <c r="B34" s="4" t="s">
        <v>10</v>
      </c>
      <c r="C34" s="3" t="s">
        <v>24</v>
      </c>
      <c r="D34" s="3" t="s">
        <v>89</v>
      </c>
      <c r="E34" s="5" t="s">
        <v>13</v>
      </c>
      <c r="F34" s="5" t="s">
        <v>25</v>
      </c>
      <c r="G34" s="5" t="s">
        <v>52</v>
      </c>
      <c r="H34" s="5" t="s">
        <v>19</v>
      </c>
      <c r="I34" s="5" t="s">
        <v>19</v>
      </c>
      <c r="J34" s="3" t="s">
        <v>92</v>
      </c>
    </row>
    <row r="35" spans="2:10" ht="30" x14ac:dyDescent="0.25">
      <c r="B35" s="4" t="s">
        <v>10</v>
      </c>
      <c r="C35" s="3" t="s">
        <v>24</v>
      </c>
      <c r="D35" s="3" t="s">
        <v>90</v>
      </c>
      <c r="E35" s="5" t="s">
        <v>13</v>
      </c>
      <c r="F35" s="5" t="s">
        <v>25</v>
      </c>
      <c r="G35" s="5" t="s">
        <v>52</v>
      </c>
      <c r="H35" s="5" t="s">
        <v>19</v>
      </c>
      <c r="I35" s="5" t="s">
        <v>19</v>
      </c>
      <c r="J35" s="3" t="s">
        <v>92</v>
      </c>
    </row>
    <row r="36" spans="2:10" ht="30" x14ac:dyDescent="0.25">
      <c r="B36" s="4" t="s">
        <v>10</v>
      </c>
      <c r="C36" s="3" t="s">
        <v>24</v>
      </c>
      <c r="D36" s="3" t="s">
        <v>91</v>
      </c>
      <c r="E36" s="5" t="s">
        <v>13</v>
      </c>
      <c r="F36" s="5" t="s">
        <v>25</v>
      </c>
      <c r="G36" s="5" t="s">
        <v>52</v>
      </c>
      <c r="H36" s="5" t="s">
        <v>19</v>
      </c>
      <c r="I36" s="5" t="s">
        <v>19</v>
      </c>
      <c r="J36" s="3" t="s">
        <v>92</v>
      </c>
    </row>
    <row r="37" spans="2:10" ht="45" x14ac:dyDescent="0.25">
      <c r="B37" s="4" t="s">
        <v>11</v>
      </c>
      <c r="C37" s="3" t="s">
        <v>29</v>
      </c>
      <c r="D37" s="3" t="s">
        <v>30</v>
      </c>
      <c r="E37" s="12">
        <v>0.9</v>
      </c>
      <c r="F37" s="12">
        <v>0.95</v>
      </c>
      <c r="G37" s="12">
        <v>1</v>
      </c>
      <c r="H37" s="12">
        <v>1</v>
      </c>
      <c r="I37" s="12">
        <v>1</v>
      </c>
      <c r="J37" s="2" t="s">
        <v>32</v>
      </c>
    </row>
    <row r="38" spans="2:10" ht="45" x14ac:dyDescent="0.25">
      <c r="B38" s="4" t="s">
        <v>11</v>
      </c>
      <c r="C38" s="3" t="s">
        <v>29</v>
      </c>
      <c r="D38" s="3" t="s">
        <v>31</v>
      </c>
      <c r="E38" s="12">
        <v>0.9</v>
      </c>
      <c r="F38" s="12">
        <v>0.95</v>
      </c>
      <c r="G38" s="12">
        <v>1</v>
      </c>
      <c r="H38" s="12">
        <v>1</v>
      </c>
      <c r="I38" s="12">
        <v>1</v>
      </c>
      <c r="J38" s="2" t="s">
        <v>32</v>
      </c>
    </row>
    <row r="39" spans="2:10" ht="45" x14ac:dyDescent="0.25">
      <c r="B39" s="4" t="s">
        <v>10</v>
      </c>
      <c r="C39" s="3" t="s">
        <v>33</v>
      </c>
      <c r="D39" s="3" t="s">
        <v>65</v>
      </c>
      <c r="E39" s="5">
        <v>0</v>
      </c>
      <c r="F39" s="5">
        <v>2</v>
      </c>
      <c r="G39" s="5">
        <v>2</v>
      </c>
      <c r="H39" s="5">
        <v>1</v>
      </c>
      <c r="I39" s="5">
        <v>5</v>
      </c>
      <c r="J39" s="2" t="s">
        <v>34</v>
      </c>
    </row>
    <row r="40" spans="2:10" ht="30" x14ac:dyDescent="0.25">
      <c r="B40" s="4" t="s">
        <v>11</v>
      </c>
      <c r="C40" s="3" t="s">
        <v>35</v>
      </c>
      <c r="D40" s="3" t="s">
        <v>36</v>
      </c>
      <c r="E40" s="5">
        <v>0</v>
      </c>
      <c r="F40" s="5">
        <v>5</v>
      </c>
      <c r="G40" s="5">
        <v>5</v>
      </c>
      <c r="H40" s="5">
        <v>4</v>
      </c>
      <c r="I40" s="5">
        <v>14</v>
      </c>
      <c r="J40" s="2" t="s">
        <v>34</v>
      </c>
    </row>
    <row r="41" spans="2:10" ht="51.75" customHeight="1" x14ac:dyDescent="0.25">
      <c r="B41" s="4" t="s">
        <v>11</v>
      </c>
      <c r="C41" s="3" t="s">
        <v>83</v>
      </c>
      <c r="D41" s="3" t="s">
        <v>43</v>
      </c>
      <c r="E41" s="12">
        <v>0.77</v>
      </c>
      <c r="F41" s="12">
        <v>0.79</v>
      </c>
      <c r="G41" s="12">
        <v>0.82</v>
      </c>
      <c r="H41" s="12">
        <v>0.85</v>
      </c>
      <c r="I41" s="12">
        <v>0.85</v>
      </c>
      <c r="J41" s="2" t="s">
        <v>44</v>
      </c>
    </row>
    <row r="42" spans="2:10" ht="30" x14ac:dyDescent="0.25">
      <c r="B42" s="4" t="s">
        <v>10</v>
      </c>
      <c r="C42" s="3" t="s">
        <v>37</v>
      </c>
      <c r="D42" s="3" t="s">
        <v>38</v>
      </c>
      <c r="E42" s="12">
        <v>0.4</v>
      </c>
      <c r="F42" s="12">
        <v>0.36</v>
      </c>
      <c r="G42" s="11">
        <v>0.35299999999999998</v>
      </c>
      <c r="H42" s="11">
        <v>0.35899999999999999</v>
      </c>
      <c r="I42" s="11">
        <v>0.36599999999999999</v>
      </c>
      <c r="J42" s="2" t="s">
        <v>8</v>
      </c>
    </row>
    <row r="43" spans="2:10" ht="30" x14ac:dyDescent="0.25">
      <c r="B43" s="4" t="s">
        <v>11</v>
      </c>
      <c r="C43" s="3" t="s">
        <v>39</v>
      </c>
      <c r="D43" s="3" t="s">
        <v>41</v>
      </c>
      <c r="E43" s="12">
        <v>0.48</v>
      </c>
      <c r="F43" s="12">
        <v>0.65</v>
      </c>
      <c r="G43" s="12">
        <v>0.82</v>
      </c>
      <c r="H43" s="12">
        <v>1</v>
      </c>
      <c r="I43" s="12">
        <v>1</v>
      </c>
      <c r="J43" s="2" t="s">
        <v>42</v>
      </c>
    </row>
    <row r="44" spans="2:10" ht="30" x14ac:dyDescent="0.25">
      <c r="B44" s="4" t="s">
        <v>11</v>
      </c>
      <c r="C44" s="3" t="s">
        <v>39</v>
      </c>
      <c r="D44" s="3" t="s">
        <v>46</v>
      </c>
      <c r="E44" s="12">
        <v>0.42</v>
      </c>
      <c r="F44" s="12">
        <v>0.6</v>
      </c>
      <c r="G44" s="5" t="s">
        <v>13</v>
      </c>
      <c r="H44" s="5" t="s">
        <v>13</v>
      </c>
      <c r="I44" s="12">
        <v>0.42</v>
      </c>
      <c r="J44" s="2" t="s">
        <v>42</v>
      </c>
    </row>
    <row r="45" spans="2:10" x14ac:dyDescent="0.25">
      <c r="B45" s="4" t="s">
        <v>11</v>
      </c>
      <c r="C45" s="3" t="s">
        <v>84</v>
      </c>
      <c r="D45" s="3" t="s">
        <v>38</v>
      </c>
      <c r="E45" s="12">
        <v>0.4</v>
      </c>
      <c r="F45" s="12">
        <v>0.36</v>
      </c>
      <c r="G45" s="11">
        <v>0.35299999999999998</v>
      </c>
      <c r="H45" s="11">
        <v>0.35899999999999999</v>
      </c>
      <c r="I45" s="11">
        <v>0.36599999999999999</v>
      </c>
      <c r="J45" s="2" t="s">
        <v>8</v>
      </c>
    </row>
    <row r="46" spans="2:10" ht="45" x14ac:dyDescent="0.25">
      <c r="B46" s="4" t="s">
        <v>11</v>
      </c>
      <c r="C46" s="3" t="s">
        <v>40</v>
      </c>
      <c r="D46" s="3" t="s">
        <v>45</v>
      </c>
      <c r="E46" s="5">
        <v>0</v>
      </c>
      <c r="F46" s="5">
        <v>1</v>
      </c>
      <c r="G46" s="5">
        <v>0</v>
      </c>
      <c r="H46" s="5">
        <v>1</v>
      </c>
      <c r="I46" s="5">
        <v>2</v>
      </c>
      <c r="J46" s="2" t="s">
        <v>44</v>
      </c>
    </row>
    <row r="47" spans="2:10" ht="30" x14ac:dyDescent="0.25">
      <c r="B47" s="4" t="s">
        <v>10</v>
      </c>
      <c r="C47" s="3" t="s">
        <v>47</v>
      </c>
      <c r="D47" s="3" t="s">
        <v>49</v>
      </c>
      <c r="E47" s="5" t="s">
        <v>13</v>
      </c>
      <c r="F47" s="5" t="s">
        <v>48</v>
      </c>
      <c r="G47" s="5" t="s">
        <v>26</v>
      </c>
      <c r="H47" s="5" t="s">
        <v>27</v>
      </c>
      <c r="I47" s="5" t="s">
        <v>27</v>
      </c>
      <c r="J47" s="2" t="s">
        <v>50</v>
      </c>
    </row>
    <row r="48" spans="2:10" ht="39" customHeight="1" x14ac:dyDescent="0.25">
      <c r="B48" s="4" t="s">
        <v>11</v>
      </c>
      <c r="C48" s="3" t="s">
        <v>51</v>
      </c>
      <c r="D48" s="6" t="s">
        <v>106</v>
      </c>
      <c r="E48" s="5" t="s">
        <v>13</v>
      </c>
      <c r="F48" s="5" t="s">
        <v>48</v>
      </c>
      <c r="G48" s="5" t="s">
        <v>52</v>
      </c>
      <c r="H48" s="5" t="s">
        <v>19</v>
      </c>
      <c r="I48" s="5" t="s">
        <v>19</v>
      </c>
      <c r="J48" s="2" t="s">
        <v>92</v>
      </c>
    </row>
    <row r="49" spans="2:10" ht="45" x14ac:dyDescent="0.25">
      <c r="B49" s="4" t="s">
        <v>11</v>
      </c>
      <c r="C49" s="3" t="s">
        <v>53</v>
      </c>
      <c r="D49" s="6" t="s">
        <v>54</v>
      </c>
      <c r="E49" s="5">
        <v>0</v>
      </c>
      <c r="F49" s="5">
        <v>0</v>
      </c>
      <c r="G49" s="5">
        <v>3</v>
      </c>
      <c r="H49" s="5">
        <v>14</v>
      </c>
      <c r="I49" s="5">
        <v>14</v>
      </c>
      <c r="J49" s="2" t="s">
        <v>50</v>
      </c>
    </row>
    <row r="50" spans="2:10" ht="45" customHeight="1" x14ac:dyDescent="0.25">
      <c r="B50" s="4" t="s">
        <v>10</v>
      </c>
      <c r="C50" s="3" t="s">
        <v>55</v>
      </c>
      <c r="D50" s="3" t="s">
        <v>56</v>
      </c>
      <c r="E50" s="5" t="s">
        <v>13</v>
      </c>
      <c r="F50" s="5" t="s">
        <v>48</v>
      </c>
      <c r="G50" s="5" t="s">
        <v>57</v>
      </c>
      <c r="H50" s="5" t="s">
        <v>58</v>
      </c>
      <c r="I50" s="5" t="s">
        <v>58</v>
      </c>
      <c r="J50" s="2" t="s">
        <v>50</v>
      </c>
    </row>
    <row r="51" spans="2:10" ht="45" x14ac:dyDescent="0.25">
      <c r="B51" s="4" t="s">
        <v>11</v>
      </c>
      <c r="C51" s="3" t="s">
        <v>59</v>
      </c>
      <c r="D51" s="3" t="s">
        <v>60</v>
      </c>
      <c r="E51" s="12">
        <v>1</v>
      </c>
      <c r="F51" s="12">
        <v>1</v>
      </c>
      <c r="G51" s="12">
        <v>1</v>
      </c>
      <c r="H51" s="12">
        <v>1</v>
      </c>
      <c r="I51" s="12">
        <v>1</v>
      </c>
      <c r="J51" s="2" t="s">
        <v>50</v>
      </c>
    </row>
    <row r="52" spans="2:10" ht="30" x14ac:dyDescent="0.25">
      <c r="B52" s="4" t="s">
        <v>11</v>
      </c>
      <c r="C52" s="3" t="s">
        <v>61</v>
      </c>
      <c r="D52" s="3" t="s">
        <v>62</v>
      </c>
      <c r="E52" s="5">
        <v>64.400000000000006</v>
      </c>
      <c r="F52" s="5" t="s">
        <v>107</v>
      </c>
      <c r="G52" s="5" t="s">
        <v>52</v>
      </c>
      <c r="H52" s="5" t="s">
        <v>72</v>
      </c>
      <c r="I52" s="5" t="s">
        <v>72</v>
      </c>
      <c r="J52" s="2" t="s">
        <v>50</v>
      </c>
    </row>
    <row r="53" spans="2:10" ht="30" x14ac:dyDescent="0.25">
      <c r="B53" s="4" t="s">
        <v>10</v>
      </c>
      <c r="C53" s="3" t="s">
        <v>63</v>
      </c>
      <c r="D53" s="3" t="s">
        <v>64</v>
      </c>
      <c r="E53" s="5">
        <v>1</v>
      </c>
      <c r="F53" s="5" t="s">
        <v>13</v>
      </c>
      <c r="G53" s="5" t="s">
        <v>13</v>
      </c>
      <c r="H53" s="5" t="s">
        <v>13</v>
      </c>
      <c r="I53" s="5">
        <v>1</v>
      </c>
      <c r="J53" s="2" t="s">
        <v>50</v>
      </c>
    </row>
  </sheetData>
  <pageMargins left="0.7" right="0.7" top="0.75" bottom="0.75" header="0.3" footer="0.3"/>
  <pageSetup scale="4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PEI 2019-2022</vt:lpstr>
      <vt:lpstr>'Indicadores PEI 2019-2022'!Área_de_impresión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Jhoan Sebastian Victoria Gómez</dc:creator>
  <cp:lastModifiedBy>Jenny Isabel González Cantillo</cp:lastModifiedBy>
  <cp:lastPrinted>2020-09-24T21:23:01Z</cp:lastPrinted>
  <dcterms:created xsi:type="dcterms:W3CDTF">2019-08-05T15:22:58Z</dcterms:created>
  <dcterms:modified xsi:type="dcterms:W3CDTF">2021-01-25T21:54:22Z</dcterms:modified>
</cp:coreProperties>
</file>