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cumentos\Piezas 2019\Página web\"/>
    </mc:Choice>
  </mc:AlternateContent>
  <bookViews>
    <workbookView xWindow="0" yWindow="0" windowWidth="24000" windowHeight="9000" firstSheet="1" activeTab="1"/>
  </bookViews>
  <sheets>
    <sheet name="VIGENTES Y EJEC.PRESP- MAY 2019" sheetId="1" state="hidden" r:id="rId1"/>
    <sheet name="VIG Y EJ PRES JULIO 2019" sheetId="5" r:id="rId2"/>
    <sheet name="VIG Y EJ PRES JUNIO 2019" sheetId="3" state="hidden" r:id="rId3"/>
  </sheets>
  <definedNames>
    <definedName name="_xlnm._FilterDatabase" localSheetId="1" hidden="1">'VIG Y EJ PRES JULIO 2019'!$A$3:$V$3</definedName>
    <definedName name="_xlnm._FilterDatabase" localSheetId="2" hidden="1">'VIG Y EJ PRES JUNIO 2019'!$A$3:$W$3</definedName>
    <definedName name="_xlnm._FilterDatabase" localSheetId="0" hidden="1">'VIGENTES Y EJEC.PRESP- MAY 2019'!$A$3:$X$63</definedName>
    <definedName name="_xlnm.Print_Area" localSheetId="0">'VIGENTES Y EJEC.PRESP- MAY 2019'!$A$3:$X$63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3" l="1"/>
  <c r="O28" i="3"/>
  <c r="R64" i="3" l="1"/>
  <c r="R58" i="3"/>
  <c r="J46" i="1" l="1"/>
  <c r="T22" i="1" l="1"/>
</calcChain>
</file>

<file path=xl/comments1.xml><?xml version="1.0" encoding="utf-8"?>
<comments xmlns="http://schemas.openxmlformats.org/spreadsheetml/2006/main">
  <authors>
    <author>Yury Carolina Velasquez Parra</author>
    <author>Jose Luis Franco Villalba</author>
  </authors>
  <commentList>
    <comment ref="R7" authorId="0" shapeId="0">
      <text>
        <r>
          <rPr>
            <b/>
            <sz val="9"/>
            <color indexed="81"/>
            <rFont val="Tahoma"/>
            <family val="2"/>
          </rPr>
          <t>Yury Carolina Velasquez Parra:</t>
        </r>
        <r>
          <rPr>
            <sz val="9"/>
            <color indexed="81"/>
            <rFont val="Tahoma"/>
            <family val="2"/>
          </rPr>
          <t xml:space="preserve">
El valor para CISA corresponde a $884.124.576</t>
        </r>
      </text>
    </comment>
    <comment ref="M21" authorId="1" shapeId="0">
      <text>
        <r>
          <rPr>
            <b/>
            <sz val="9"/>
            <color indexed="81"/>
            <rFont val="Tahoma"/>
            <family val="2"/>
          </rPr>
          <t>Jose Luis Franco Villalba:</t>
        </r>
        <r>
          <rPr>
            <sz val="9"/>
            <color indexed="81"/>
            <rFont val="Tahoma"/>
            <family val="2"/>
          </rPr>
          <t xml:space="preserve">
Valor Excento de I.V.A.
</t>
        </r>
      </text>
    </comment>
    <comment ref="M26" authorId="1" shapeId="0">
      <text>
        <r>
          <rPr>
            <b/>
            <sz val="9"/>
            <color indexed="81"/>
            <rFont val="Tahoma"/>
            <family val="2"/>
          </rPr>
          <t>Jose Luis Franco Villalba:</t>
        </r>
        <r>
          <rPr>
            <sz val="9"/>
            <color indexed="81"/>
            <rFont val="Tahoma"/>
            <family val="2"/>
          </rPr>
          <t xml:space="preserve">
Excluido de I.V.A.
</t>
        </r>
      </text>
    </comment>
    <comment ref="M28" authorId="1" shapeId="0">
      <text>
        <r>
          <rPr>
            <b/>
            <sz val="9"/>
            <color indexed="81"/>
            <rFont val="Tahoma"/>
            <family val="2"/>
          </rPr>
          <t>Jose Luis Franco Villalba:</t>
        </r>
        <r>
          <rPr>
            <sz val="9"/>
            <color indexed="81"/>
            <rFont val="Tahoma"/>
            <family val="2"/>
          </rPr>
          <t xml:space="preserve">
EXCLUIDO DE IVA</t>
        </r>
      </text>
    </comment>
  </commentList>
</comments>
</file>

<file path=xl/comments2.xml><?xml version="1.0" encoding="utf-8"?>
<comments xmlns="http://schemas.openxmlformats.org/spreadsheetml/2006/main">
  <authors>
    <author>Jose Luis Franco Villalba</author>
  </authors>
  <commentList>
    <comment ref="M22" authorId="0" shapeId="0">
      <text>
        <r>
          <rPr>
            <b/>
            <sz val="9"/>
            <color indexed="81"/>
            <rFont val="Tahoma"/>
            <family val="2"/>
          </rPr>
          <t>Jose Luis Franco Villalba:</t>
        </r>
        <r>
          <rPr>
            <sz val="9"/>
            <color indexed="81"/>
            <rFont val="Tahoma"/>
            <family val="2"/>
          </rPr>
          <t xml:space="preserve">
Valor Excento de I.V.A.
</t>
        </r>
      </text>
    </comment>
    <comment ref="M26" authorId="0" shapeId="0">
      <text>
        <r>
          <rPr>
            <b/>
            <sz val="9"/>
            <color indexed="81"/>
            <rFont val="Tahoma"/>
            <family val="2"/>
          </rPr>
          <t>Jose Luis Franco Villalba:</t>
        </r>
        <r>
          <rPr>
            <sz val="9"/>
            <color indexed="81"/>
            <rFont val="Tahoma"/>
            <family val="2"/>
          </rPr>
          <t xml:space="preserve">
Excluido de I.V.A.
</t>
        </r>
      </text>
    </comment>
    <comment ref="M29" authorId="0" shapeId="0">
      <text>
        <r>
          <rPr>
            <b/>
            <sz val="9"/>
            <color indexed="81"/>
            <rFont val="Tahoma"/>
            <family val="2"/>
          </rPr>
          <t>Jose Luis Franco Villalba:</t>
        </r>
        <r>
          <rPr>
            <sz val="9"/>
            <color indexed="81"/>
            <rFont val="Tahoma"/>
            <family val="2"/>
          </rPr>
          <t xml:space="preserve">
EXCLUIDO DE IVA</t>
        </r>
      </text>
    </comment>
  </commentList>
</comments>
</file>

<file path=xl/sharedStrings.xml><?xml version="1.0" encoding="utf-8"?>
<sst xmlns="http://schemas.openxmlformats.org/spreadsheetml/2006/main" count="2033" uniqueCount="493">
  <si>
    <t>INFORMACIÓN GENERAL</t>
  </si>
  <si>
    <t xml:space="preserve">CONTRATO INICIAL </t>
  </si>
  <si>
    <t>FECHA DE TERMINACIÓN + ADIC</t>
  </si>
  <si>
    <t>SUPERVISIÓN</t>
  </si>
  <si>
    <t>No.</t>
  </si>
  <si>
    <t>VICEPRESIDENCIA</t>
  </si>
  <si>
    <t>SUCURSAL</t>
  </si>
  <si>
    <t>No. CONTRATO</t>
  </si>
  <si>
    <t>NOMBRE CONTRATISTA</t>
  </si>
  <si>
    <t>NIT/CC</t>
  </si>
  <si>
    <t>DV</t>
  </si>
  <si>
    <t>CLASE DE CONTRATO</t>
  </si>
  <si>
    <t>OBJETO</t>
  </si>
  <si>
    <t>OBSERVACIONES</t>
  </si>
  <si>
    <t xml:space="preserve">FECHA DE SUSCRIPCIÓN DEL CONTRATO </t>
  </si>
  <si>
    <t>FECHA DE INICIO 
DEL CONTRATO</t>
  </si>
  <si>
    <t>FECHA TERMINACIÓN CONTRATO</t>
  </si>
  <si>
    <t>VALOR DEL CONTRATO</t>
  </si>
  <si>
    <t>APROBACIÓN GARANTIAS INICIALES</t>
  </si>
  <si>
    <t>DIA</t>
  </si>
  <si>
    <t>MES</t>
  </si>
  <si>
    <t>AÑO</t>
  </si>
  <si>
    <t>PERSONA NATURAL O JURIDICA</t>
  </si>
  <si>
    <t>ÁREA</t>
  </si>
  <si>
    <t>FUNCIONARIO</t>
  </si>
  <si>
    <t>JURIDICA</t>
  </si>
  <si>
    <t>DIRECCIÓN GENERAL</t>
  </si>
  <si>
    <t>PRESTACIÓN DE SERVICIOS</t>
  </si>
  <si>
    <t>N/A</t>
  </si>
  <si>
    <t>NATURAL</t>
  </si>
  <si>
    <t xml:space="preserve">LILIANA ROCIO GONZALEZ CUELLAR </t>
  </si>
  <si>
    <t xml:space="preserve">VICEPRESIDENCIA DE NORMALIZACIÓN DE ACTIVOS </t>
  </si>
  <si>
    <t>045-2011</t>
  </si>
  <si>
    <t>COMPUTEC S.A.</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</si>
  <si>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</si>
  <si>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Gerente de Cobranza y Otros Activos</t>
  </si>
  <si>
    <t>GERENCIA DE NORMALIZACIÓN DE CARTERA</t>
  </si>
  <si>
    <t>LUIS JAVIER DURAN RODRIGUEZ</t>
  </si>
  <si>
    <t>FINANCIERA Y ADMINISTRATIVA</t>
  </si>
  <si>
    <t>048-2012</t>
  </si>
  <si>
    <t>AXEDE S.A.</t>
  </si>
  <si>
    <t>Prestación de los servicios de solución de voz corporativa de CISA entre la dirección general y las sucursales a nivel nacional.</t>
  </si>
  <si>
    <t>DIRECCIÓN DE SISTEMAS</t>
  </si>
  <si>
    <t>JEFATURA DE OPERACIONES TECNOLÓGICAS</t>
  </si>
  <si>
    <t>SERGIO ANDRÉS MORENO ACEVEDO</t>
  </si>
  <si>
    <t>021-2014</t>
  </si>
  <si>
    <t xml:space="preserve">REDEBAN MULTICOLOR S.A. </t>
  </si>
  <si>
    <t>COMODATO</t>
  </si>
  <si>
    <t>Indeterminado</t>
  </si>
  <si>
    <t>Contrato con valor indeterminado pero determinable al multiplicar el número de servicios efectivamente prestados por la tarifa unitaria pactada.</t>
  </si>
  <si>
    <t>INDEFINIDO</t>
  </si>
  <si>
    <t>Gerente Contable y Operativo</t>
  </si>
  <si>
    <t>GERENCIA CONTABLE Y OPERATIVA</t>
  </si>
  <si>
    <t xml:space="preserve">NESTOR ANTONIO GRISALES RUIZ </t>
  </si>
  <si>
    <t>029-2014</t>
  </si>
  <si>
    <t>MICROHARD S.A.S.</t>
  </si>
  <si>
    <t>ARRENDAMIENTO</t>
  </si>
  <si>
    <t>EL CONTRATISA se obliga con CISA a entregar a título de arrendamiento los equipos de cómputo relacionados más adelante, para asegurar la funcionalidad, interconectividad, interacción e interoperabilidad correcta con los programas existentes, así como con la infraestructura tecnológica instalada en CISA.</t>
  </si>
  <si>
    <t>Gerente de Tecnología</t>
  </si>
  <si>
    <t>DIRECCIÓN DE TECNOLOGIA Y SISTEMAS DE INFORMACIÓN</t>
  </si>
  <si>
    <t>029A-2014</t>
  </si>
  <si>
    <t>EMPRESA DE TELECOMUNICACIONES DE BOGOTA S.A. E.S.P., E.T.B. S.A. E.S.P.</t>
  </si>
  <si>
    <t>En virtud del presente contrato, EL CONTRATISA se obliga con CISA a prestar los servicios de telecomunicaciones (carriers)  consistente en: a. Implementar una red corporativa de datos, compuesta por enlaces nacionales y  locales, bajo la modalidad de arrendamiento de canales de comunicaciones entre la dirección general de CISA y con sus respectivos canales de Backup, sus sucursales y proveedores. b. Instalar e implementar un canal dedicado de Internet con su respectiva redundancia.</t>
  </si>
  <si>
    <t>034-2014</t>
  </si>
  <si>
    <t>JAIME AUGUSTO LOMBANA VILLALBA</t>
  </si>
  <si>
    <t>EL CONTRATISTA se obliga con CISA a prestar sus servicios profesionales en derecho para: i) estructurar denuncia penal en contra del señor Sergio Mutis Caballero por los hechos que le han sido dados a conocer por parte de CISA, ii)  representar judicialmente a CISA en el proceso penal que se inicie en virtud de la presentación de la denuncia formulada en contra del señor Sergio Mutis Caballero, el presente contrato  incluye la representación en todas las etapas del respectivo proceso penal desde la presentación de la denuncia hasta la culminación del mismo, iii) representar los intereses en el proceso fiscal que surja a consecuencia de las actuaciones descritas anteriormente.</t>
  </si>
  <si>
    <t>VICEPRESIDENCIA DE NEGOCIOS</t>
  </si>
  <si>
    <t>GERENCIA JURÍDICA DEL NEGOCIO</t>
  </si>
  <si>
    <t>PARDO Y ASOCIADOS ESTRATEGIAS TRIBUTARIAS S.A.</t>
  </si>
  <si>
    <t>MEDELLIN</t>
  </si>
  <si>
    <t>009-2016</t>
  </si>
  <si>
    <t>CONJUNTO COMERCIAL ALMACENTRO P.H.</t>
  </si>
  <si>
    <t xml:space="preserve">Mediante el presente contrato EL ARRENDADOR concede a EL ARRENDATARIO a título de arrendamiento el uso y goce del Local 100 ubicado en la Carrera 43A Nº 34-95 del Conjunto Comercial Almacentro P.H de la ciudad de Medellín y éste recibe a título de arrendamiento dicho bien, cuyos linderos generales y especiales se encuentran contenidos en la escritura pública No. 263 del 31 de enero de 2003 de la Notaría Séptima del Círculo de Medellín. Además del inmueble identificado anteriormente, EL ARRENDATARIO tendrá derecho al uso y goce sobre las zonas comunes del Conjunto Comercial Almacentro, correspondiente a diez (10) parqueaderos para vehículos y tres (3) parqueaderos para motos, sin ocasionar costo mensual adicional. </t>
  </si>
  <si>
    <t>Coordinador Financiero y Administrativo de la sucursal Medellín</t>
  </si>
  <si>
    <t>GERENCIA DE SUCURSAL MEDELLÍN</t>
  </si>
  <si>
    <t xml:space="preserve">NELSON ROBERTO AHUMADA REYES </t>
  </si>
  <si>
    <t>012-2016</t>
  </si>
  <si>
    <t>AMEZQUITA &amp; CIA S.A.</t>
  </si>
  <si>
    <t xml:space="preserve">EL CONTRATISA se obliga con CISA a prestar los servicios de revisoría fiscal. Para tal efecto, designará bajo su responsabilidad  un Revisor Fiscal Principal y un Suplente, para que adelanten el proceso de auditoría contable y financiera, de cumplimiento, de control interno y de gestión y las demás a que haya lugar. En cumplimiento de objeto contractual, EL CONTRATISTA deberá verificar, entre otros aspectos, el cumplimiento de todas las normas legales que le son aplicables a CISA, entre ellas las derivadas de su condición de sociedad anónima de economía mixta del orden nacional y de naturaleza única, de acuerdo con lo previsto en las normas vigentes sobre revisoría fiscal  y la de sus estatutos.   </t>
  </si>
  <si>
    <t>NEGOCIOS</t>
  </si>
  <si>
    <t>021-2016</t>
  </si>
  <si>
    <t>SERVI-INDUSTRIALES Y MERCADEO S.A.S</t>
  </si>
  <si>
    <t>El contratista se obliga con CISA a prestar el servicio de realizacion de diligencias, encomiendas, pagos, entre otros, asi como el apoyo a la labor de administracion de los inmuebles bienes propios y/o administrados por la entidad.</t>
  </si>
  <si>
    <t>Gerente de inmuebles</t>
  </si>
  <si>
    <t>GERENCIA DE INMUEBLES Y OTROS ACTIVOS</t>
  </si>
  <si>
    <t>NUBIA ESPERANZA CORREA</t>
  </si>
  <si>
    <t>SUSCURSAL CALI</t>
  </si>
  <si>
    <t>007-2017</t>
  </si>
  <si>
    <t>SOCIEDAD DE ACTIVOS ESPECIALES - SAE</t>
  </si>
  <si>
    <t>900.265.408</t>
  </si>
  <si>
    <t>Mediante la suscripción del presente contrato EL ARRENDADOR entrega al ARRENDATARIO y éste recibe a titutlo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</si>
  <si>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Gerente Sucursal Cali</t>
  </si>
  <si>
    <t>GERENTE SUCURSAL CALI</t>
  </si>
  <si>
    <t>Rafael Gustavo Murcia Borja</t>
  </si>
  <si>
    <t>VICEPRESIDENCIA ADMINISTRATIVA Y FINANCIERA</t>
  </si>
  <si>
    <t>Gerente de Recursos</t>
  </si>
  <si>
    <t>GERENTE DE RECURSOS</t>
  </si>
  <si>
    <t>VICTORIA IRENE SEPULVEDA</t>
  </si>
  <si>
    <t>026-2017</t>
  </si>
  <si>
    <t>PARKING INTERNATIONAL S.A.S.</t>
  </si>
  <si>
    <t>EL CONTRATISTA se compromete con CISA a recibir a título de depósito , para su guarda, custodia, conservación y restitución, los vehiculos de los funcionarios de CISA y visitantes debidamente autorizados por ésta, de lunes a domingo las 24 horas en sus instalaciones ubicadas en la calle 63 No. 10-57 de la ciudad de Bogotá D.C., y en caso de no haber cupo en dicho parqueadero se habilitará el punto ubicado en la calle 63 No. 9a - 83 de la ciudad de Bogotá D.C.</t>
  </si>
  <si>
    <t>030-2017</t>
  </si>
  <si>
    <t>LEON &amp; ASOCIADOS S.A.</t>
  </si>
  <si>
    <t>EL CONTRATISTA se obliga con CISA a los servicios de Gestión de cartera/cobranza, Servicio al Cliente y Call Center/Contact Center</t>
  </si>
  <si>
    <t>JURÍDICA</t>
  </si>
  <si>
    <t>Gerente de Cobranza</t>
  </si>
  <si>
    <t>VICEPRESIDENCIA FINANCIERA Y ADMINISTRATIVA</t>
  </si>
  <si>
    <t>032-2017</t>
  </si>
  <si>
    <t>VALOR &amp; ESTRATEGIA  S.A.S. (ANTES FINANZAS E INVERSIONES ESTRATEGICAS S.A.S. - FINVESTCO)</t>
  </si>
  <si>
    <t xml:space="preserve">EL CONTRATISTA se obliga con CISA a prestar los servicios de asesoría financiera para llevar a cabo las gestiones de valoración y presentación de la misma en las instancias que se requiera. </t>
  </si>
  <si>
    <t>GERENCIA DE VALORACION</t>
  </si>
  <si>
    <t>VICEPRESIDENCIA JURÍDICA</t>
  </si>
  <si>
    <t>033-2017</t>
  </si>
  <si>
    <t>LOPEZ MONTEALEGRE ASOCIADOS ABOGADOS LTDA.</t>
  </si>
  <si>
    <t>EL CONTRATISTA se obliga a prestar a CISA, los servicios profesionales de acompañamiento y asesoría legal durante el proceso de enajenación de la participación accionaria de CENTRAL DE INVERSIONES S.A.., y el MINISTERIO DE HACIENDA Y CRÉDITO PÚBLICO, en (14) catorce sociedades. Igualmente se comprometea instrumentar y entregar un Manual Interno para la enajenación de Acciones. La asesoría en mención no incluye aspectos tributarios.</t>
  </si>
  <si>
    <t>VICEPRESIDENTE JURÍDICO</t>
  </si>
  <si>
    <t>FANY MARÍA GONZALEZ VELASCO</t>
  </si>
  <si>
    <t>035-2017</t>
  </si>
  <si>
    <t>VIGILANCIA SANTAFEREÑA Y CÍA LTDA.</t>
  </si>
  <si>
    <t>EL CONTRATISTA se obliga a prestar a CISA, los servicios profesionales de custodia, vigilancia y protección, tipo humana sin armas o a través de medios tecnológicos de los bienes adquiridos o administrados por CISA, localizados en la sucursal Cali, que comprende los departamentos de Cauca, Nariño y Valle del Cauca.</t>
  </si>
  <si>
    <t>COORDINADOR DE INMUEBLES
GERENTE DE PROYECTOS ESPECIALES
COORDINADOR ADMINISTRATIVO</t>
  </si>
  <si>
    <t>JOSE UBEIMAR
JUAN FELIPE ROBLES
MARILUZ ARISTIZABAL MARIN</t>
  </si>
  <si>
    <t>SUCURSAL MEDELLIN</t>
  </si>
  <si>
    <t>036-2017</t>
  </si>
  <si>
    <t>ALPHA SEGURIDAD PRIVADA LIMITADA</t>
  </si>
  <si>
    <t>EL CONTRATISTA se obliga a prestar a CISA, los servicios profesionales de custodia, vigilancia y protección, tipo humana sin armas o a través de medios tecnologicos de los bienes inmuebles adquiridos o administrados por CISA, localizados en la sucursal Medellín, que comprende los departamentos de Antioquia, Caldas, Choco, Quindío, Risaralda y Norte del Valle del Cauca. Igualmente deberá custodiar, vigilar y proteger sin armas la sede administrativa de CISA, incluye la vigilancia de la Sede Administrativa de CISA ubicada en la Carrera 43 A No. 34-95 Local 100 Centro Comercial Almacentro - Medellín.</t>
  </si>
  <si>
    <t>ANDRES SANTIAGO BOLIVAR
JUAN FELIPE ROBLES
NELSON ROBERTO AHUMADA</t>
  </si>
  <si>
    <t>SUSCURSAL BARRANQUILLA</t>
  </si>
  <si>
    <t>037-2017</t>
  </si>
  <si>
    <t>SEGURIDAD SUPERIOR LTDA.</t>
  </si>
  <si>
    <t>EL CONTRATISTA se obliga a prestar a CISA, los servicios profesionales de custodia, vigilancia, y protección tipo humana sin armas o a través de medios tecnologícos de los bienes inmuebles adquiridos o administrados por CISA, localizados en la sucursal Barranquilla, que comprende los departamentos de atlantico, Bolivar, Cesar, Córdoba, Guajira, Magdalena, Sucre y San Andres  y Providencia.</t>
  </si>
  <si>
    <t>CARLOS MARIO MORENO
JUAN FELIPE ROBLES
JOSE DE JESUS ECHEVERRIA</t>
  </si>
  <si>
    <t>DIRECCIÓN GENERAL Y SUCURSAL BOGOTÁ</t>
  </si>
  <si>
    <t>038-2017</t>
  </si>
  <si>
    <t>VISE LTDA</t>
  </si>
  <si>
    <t>EL CONTRATISTA se obliga a prestar a CISA, los servicios profesionales de custodia, vigilancia y protección, tipo humana sin armas o a través de medios tecnologicos de los bienes inmuebles adquiridos o administrados por CISA, localizados en la sucursal Bogotá, que comprende a Bogotá D.C., y los departamentos de Amazonas, Arauca, Boyaca, Caqueta, Cundinamarca, Guainia, Guaviare, Huila, Meta, Putumayo, Santander del Sur, Santander del Norte, Tolima, Vaupes y Vichada.</t>
  </si>
  <si>
    <t>GABRIEL QUINTERO
JUAN FELIPE ROBLES
VICTORIA IRENE SEPULVEDA</t>
  </si>
  <si>
    <t>043-2017</t>
  </si>
  <si>
    <t>RMI INTERNATIONAL LLC</t>
  </si>
  <si>
    <t>SUMINISTRO</t>
  </si>
  <si>
    <t>RMI por medio de la presente otorga al Cliente un derecho limitado, no traspasable, inalienable e indivisible, inseparable, no exclusivo y no transferible, con una licencia para utilizar el Servicio hasta el número (y tipo) de licencias de Usuario suscritas y para los periodos aplicables para los cuales los horarios de suscripción han sido pagados. El Servicio será  prestado por RMI, y el Cliente accederá al Servicio en la Internet. Sujeto los términos y condiciones de este Contrato, RMI acuerda hacer los esfuerzos comerciales razonables suficientes para prestar Servicio al Cliente de acuerdo con los Términos del Nivel de Servicio.</t>
  </si>
  <si>
    <t>PRESIDENCIA</t>
  </si>
  <si>
    <t>007-2018</t>
  </si>
  <si>
    <t>PENSEMOS S.A.</t>
  </si>
  <si>
    <t>EL CONTRATISTA se obliga con CISA a suministrar la instalación, mantenimiento y soporte de software Suite Visión Empresarial de hasta cincuenta (50) usuarios, autorizados por el Ministerio de Hacienda y Crédito Público.</t>
  </si>
  <si>
    <t>GERENCIA DE PLANEACIÓN</t>
  </si>
  <si>
    <t>011-2018</t>
  </si>
  <si>
    <t xml:space="preserve">GOMEZ GOMEZ ABOGADOS CONSULTORES LTDA </t>
  </si>
  <si>
    <t>EL CONTRATISTA se obliga con CISA a prestar sus servicios en materia de derecho para: i) estructurar denuncia penal en contra del señor Talel Casem Karawi, representante legal de la sociedad Inversiones y Representaciones Karawi Ltda., o contra quien sea pertinente, por los hechos que le han sido a conocer por parte de la Entidad y. ii) representar judicialmente a CISA en el proceso penal que se inicie en virtud de la presentación de la denuncia formulada en contra del señor Talel Casem Karawi o contra quien sea pertinente, asi como la representación de los intereses que como victima le correspondan a CISA, en todas la etapas del respectivo proceso.</t>
  </si>
  <si>
    <t>GERENTE JURÍDICA DEL NEGOCIO</t>
  </si>
  <si>
    <t>012-2018</t>
  </si>
  <si>
    <t>REALTOR COLOMBIA S.A.S</t>
  </si>
  <si>
    <t>EL CONTRATISTA se obliga con CISA a prestar el servicio de operador logistico encargado de la administración del inmueble denominado "Antigua Zona Franca de Buenaventura", identificado con el folio de matrícula inmobiliaria N° 372-0008624</t>
  </si>
  <si>
    <t>Gerente de Proyectos</t>
  </si>
  <si>
    <t>GERENCIA DE NEGOCIOS</t>
  </si>
  <si>
    <t>JUAN FELIPE ROBLES VANEGAS</t>
  </si>
  <si>
    <t>ADECCO COLOMBIA S.A.S</t>
  </si>
  <si>
    <t>GERENCIA DE RECURSOS</t>
  </si>
  <si>
    <t>SUCURSAL BARRANQUILLA</t>
  </si>
  <si>
    <t>015-2018</t>
  </si>
  <si>
    <t xml:space="preserve">ASEO.COM DEL CARIBE LTDA. </t>
  </si>
  <si>
    <t>EL CONTRATISTA se obliga a orestar a CISA, los servicios de aseo de los inmuebles propios y/o administrados por CISA o que llegare a adquirir o recibir para administrar en desarrollo de su objeto social, localizados en la sucursal Barranquilla, cuyos departamentos comprende Atlántico, Bolívar, César, Córdoba, Guajrá, Magdalena, Sicre y San Andrés y Providencia.</t>
  </si>
  <si>
    <t>COORDINADOR DE INMUEBLES SUCURSAL BARRANQUILLA</t>
  </si>
  <si>
    <t>CARLOS MARIO MORENO</t>
  </si>
  <si>
    <t>016-2018</t>
  </si>
  <si>
    <t>PÉREZ Y PÉREZ ABOGADOS S.A.S.</t>
  </si>
  <si>
    <t>EL CONTRATISTA se obliga para con CISA, a prestar sus servicios profesionales de asesorá legal especializada en materia de derecho laboral, para lo cual absolverá las consultas verbales o escritas que se hagan mediante conceptos jurídicos de conformidad con la propuesta presentada, la cual hace parte integral del presente contrato.</t>
  </si>
  <si>
    <t>017-2018</t>
  </si>
  <si>
    <t>IFX NETWORKS COLOMBIA S.A.S.</t>
  </si>
  <si>
    <t>EL CONTRATISTA otorga a título de arrendamiento una infraestructura tecnologica tales como servidores, almacenamiento, instancia de respaldo (Backups) y monitoreo de plataforma bajo la modalidad Infraestructura as a Service (LaaS).</t>
  </si>
  <si>
    <t>018-2018</t>
  </si>
  <si>
    <t>HBI S.A.S.</t>
  </si>
  <si>
    <t>EL CONTRATISTA se obliga a prestar a CISA sus servicios, con el fin de llevar a cabo  un análisis integral que permita a solicitud de la Entidad la valoración de inmuebles declarados como zonas francas, de propiedad del Ministerio de Comercio Industria y Turismo.</t>
  </si>
  <si>
    <t>GERENTE DE PROYECTOS</t>
  </si>
  <si>
    <t>GSC OUTSOURCING S.A.S.</t>
  </si>
  <si>
    <t>022-2018</t>
  </si>
  <si>
    <t>EASY TAXI COLOMBIA S.A.S.</t>
  </si>
  <si>
    <t>En virtud del presente contrato EASY TAXI, a cambio de una remuneración, actuara como intermediario para permitir al cliente contratar servicios de taxi para sus empleados y funcionarios y pagar dichos servicios a través de la plataforma. Paragrafo 1: Easy Taxi asignará al cliente una cuenta dentro de la plataforma para permitir que empleados y funcionarios autorizados por el cliente puedan solicitar servicios de taxi desde el portal corporativo o  la plataforma y pagar dicho servicios con cargo a la cuenta del cliente. Paragrafo 2: Se aclara que Easy Taxi mediante la plataforma y/o el portal Corporativo no presta servicios de transporte, tampoco es un operador de transporte, ni posee una flota de vehiculos; Easy Taxi en su rol de corredor de negocios acerca a las partes contratantes y no se encuentra vinculado con los Taxistas, ni con los pasajeros, ni con los clientes, para relaciones de colaboración o dependencia.</t>
  </si>
  <si>
    <t>INDETERMINADO</t>
  </si>
  <si>
    <t>023-2018</t>
  </si>
  <si>
    <t>SERVICIOS POSTALES NACIONALES S.A.</t>
  </si>
  <si>
    <t>EL CONTRATISTA se obliga con CISA a prestar el servicio de correspondencia en sus diferentes modalidades y a su vez a suministrar dos (2) mensajeros, un (1) motorizado y un (1) supervisor de correspondencia para el apoyo de la operación.</t>
  </si>
  <si>
    <t>024-2018</t>
  </si>
  <si>
    <t xml:space="preserve">DELOITTE  ASESORES Y CONSULTORES  LTDA. </t>
  </si>
  <si>
    <t>EL CONTRATISTA se obliga a prestar sus servicios de consultoría para apoyar la formulación y estructuración del Plan Estrategico de CISA para el Periodo 2019-2022, basado en un diagnostico del modelo de negocio de CISA, conforme la propuesta presentada en octubre 2018 por parte d ELCONTRATISTA, la cual hará parte integral del presente contrato.</t>
  </si>
  <si>
    <t>EDGAR NAVAS PABON</t>
  </si>
  <si>
    <t>i) SUCURSAL CALI
ii) DIRECCIÓN GENERAL</t>
  </si>
  <si>
    <t>025-2018</t>
  </si>
  <si>
    <t>PINEDA &amp; ASOCIADOS ADMINISTRADORES S. A. S.</t>
  </si>
  <si>
    <r>
      <t xml:space="preserve">EL CONTRATISTA se obliga a prestar el servicio de aseo, jardinería, levantamiento de escombros, tala y poda de árboles en los bienes inmuebles propios y administrados por </t>
    </r>
    <r>
      <rPr>
        <b/>
        <sz val="10"/>
        <rFont val="Cambria"/>
        <family val="1"/>
      </rPr>
      <t xml:space="preserve">CISA </t>
    </r>
    <r>
      <rPr>
        <sz val="10"/>
        <rFont val="Cambria"/>
        <family val="1"/>
      </rPr>
      <t>en desarrollo de su objeto social y localizados en la sucursal Cali, cuyos departamentos comprende Valle del Cauca, Cauca y Nariño.</t>
    </r>
  </si>
  <si>
    <t>i) GERENCIA SUCURSAL CALI
ii) GERENCIA DE PROYECTO ESPECIALES</t>
  </si>
  <si>
    <t xml:space="preserve">i) RAFAEL MURCIA
ii) JUAN FELIPE ROBLES
</t>
  </si>
  <si>
    <t>026-2018</t>
  </si>
  <si>
    <t>ITEAM LTDA</t>
  </si>
  <si>
    <t xml:space="preserve">EL CONTRATISTA se obliga a prestar sus servicios de consultoría para la gestión integral de continuidad del negocio de CISA a nivel nacional. </t>
  </si>
  <si>
    <t xml:space="preserve">i) Director de Tecnología y Sistemas de la Información
ii)Gerencia de Recursos 
iii) Jefatura de Mejoramiento contínuo </t>
  </si>
  <si>
    <t>i) SERGIO MORENO ACEVEDO
ii) VICTORIA SEPULVEDA BALLESTEROS
iii) ADRIANA REYES PICO</t>
  </si>
  <si>
    <t>027-2018</t>
  </si>
  <si>
    <t>SOFTLINE</t>
  </si>
  <si>
    <r>
      <t xml:space="preserve">EL CONTRATISTA se obliga con </t>
    </r>
    <r>
      <rPr>
        <b/>
        <sz val="10"/>
        <rFont val="Cambria"/>
        <family val="1"/>
      </rPr>
      <t>CISA</t>
    </r>
    <r>
      <rPr>
        <sz val="10"/>
        <rFont val="Cambria"/>
        <family val="1"/>
      </rPr>
      <t xml:space="preserve"> a suministrar las licencias de software Microsoft bajo la modalidad MPSA (Microsoft Products and Services Agreement), requeridas por </t>
    </r>
    <r>
      <rPr>
        <b/>
        <sz val="10"/>
        <rFont val="Cambria"/>
        <family val="1"/>
      </rPr>
      <t>CISA</t>
    </r>
    <r>
      <rPr>
        <sz val="10"/>
        <rFont val="Cambria"/>
        <family val="1"/>
      </rPr>
      <t>, para el funcionamiento de su plataforma tecnológica</t>
    </r>
  </si>
  <si>
    <t>Se pagó en su totalidad por la modalidad del servicio, pero existen algunos servicios activos para la vigencia 2019.</t>
  </si>
  <si>
    <t xml:space="preserve">Dirección de Tecnología y Sistemas de la Información
</t>
  </si>
  <si>
    <t>028-2018</t>
  </si>
  <si>
    <t>AVALUADORES ASOCIADOS S. A. S. -APRA SAS</t>
  </si>
  <si>
    <t>EL CONTRATISTA se compromete a prestar, a solicitud de CISA, sus servicios profesionales para la realización de los avalúos de los inmuebles que se relacionan en el Anexo Inmuebles, y los demás que requiera la Entidad comprendidos en el inventario de inmuebles de la Sucursal Bogotá.</t>
  </si>
  <si>
    <t>GERENCIA SUCURSAL BOGOTÁ</t>
  </si>
  <si>
    <t>Coordinación de Inmuebles</t>
  </si>
  <si>
    <t>MABEL ANDREA RIVERA TORRES</t>
  </si>
  <si>
    <t>029-2018</t>
  </si>
  <si>
    <t>PIZARRO JARAMILLO ABOGADOS S.A.S.</t>
  </si>
  <si>
    <t>EL CONTRATISTA se obliga con CISA a prestar sus servicios profesionales para garantizar la atención integral de hasta diecisiete (17) procesos judiciales a nivel nacional, ejerciendo la representación judicial y defensa de la Entidad en los procesos laborales existentes o los que se lleguen a iniciar dentro de la vigencia del presente contrato, por CISA o en su contra. EL CONTRATISTA se obliga a adelantar todas las actuaciones necesarias e inherentes en las instancias del proceso para garantizar un fallo definitivo, de conformidad con la propuesta presentada, la cual hace parte integral del presente contrato en lo que no lo contradiga.</t>
  </si>
  <si>
    <t>Gerencia Legal</t>
  </si>
  <si>
    <t>ALBERTO GIOVANNY MARTIN NARANJO</t>
  </si>
  <si>
    <t>030-2018</t>
  </si>
  <si>
    <t>JOSE LUIS RODRIGUEZ LINARES</t>
  </si>
  <si>
    <t>EL CONTRATISTA se obliga con CISA a prestar sus servicios profesionales de representación y defensa judicial en materia penal, al igual que el seguimiento, control y vigilancia de hasta cuarenta (40) procesos a nivel nacional, relacionados con delitos contra el patrimonio económico y aquéllos que CISA considere pertinentes para la gestión.</t>
  </si>
  <si>
    <t xml:space="preserve">NATURAL </t>
  </si>
  <si>
    <t>Gerente jurídico</t>
  </si>
  <si>
    <t>031-2018</t>
  </si>
  <si>
    <t>CIFIN S.A.</t>
  </si>
  <si>
    <t xml:space="preserve">En virtud del presente contrato se regula la relación entre CIFIN y CISA para el desarrollo del servicio de recepción, procesamiento y administración de datos. En desarrollo de este objeto CISA: 1) reportará a CIFIN la información originada en las relaciones con sus clientes; 2) Podrá hacer uso del servicio de consulta de la Información de titulares contenida en la base de datos de CIFIN; 3) Podrá acceder a los productos, servicios y herramientas adicionales que ofrece CIFIN, previo acuerdo expreso que constará en documento(s) separado(s), el cual hará parte integral del contrato y se regirá, en lo no previsto en el mismo, por lo previsto en el presente contrato. </t>
  </si>
  <si>
    <t xml:space="preserve">Gerencia de Normalización de Cartera </t>
  </si>
  <si>
    <t>032-2018</t>
  </si>
  <si>
    <t>HEINSOHN BUSINESS TECHNOLOGY S. A.</t>
  </si>
  <si>
    <t xml:space="preserve">EL CONTRATISTA se obliga con CISA a otorgar la licencia de uso de un software a perpetuidad con actualización, que permita realizar la liquidación de nómina y demás procesos inherentes al régimen laboral de sus trabajadores, incluyendo aquellos empleados públicos de la Entidad. </t>
  </si>
  <si>
    <t>-</t>
  </si>
  <si>
    <t>DIRECCIÓN DE TECNOLOGÍA Y SISTEMAS DE INFORMACIÓN</t>
  </si>
  <si>
    <t>Dirección de Tecnología y Sistemas de la Información.</t>
  </si>
  <si>
    <t>001-2019</t>
  </si>
  <si>
    <t>EL CONTRATISTA se obliga a prestar a CISA, los servicios profesionales de asesoría y representación judicial a nivel nacional en las áreas de derecho penal, disciplinaria, fiscal y en general cualquier otro especialidad que su experticia le permita desarrollar durante la vigencia del presente Contrato.</t>
  </si>
  <si>
    <t>Gerente Jurídica del Negocio</t>
  </si>
  <si>
    <t>002-2019</t>
  </si>
  <si>
    <t>DIONISIO ARAUJO, ABOGADOS &amp; CONSULTORES SAS.</t>
  </si>
  <si>
    <t>EL CONTRATISTA se obliga con CISA a prestar sus servicios profesionales de asesoría legal integral y especializada en materia de derecho procesal civil y del procedimiento administrativo y de lo contencioso administrativo, así como, asesorar en aspectos relacionados con la Insolvencia empresarial y de Persona Natural no comerciante, de acuerdo con las disposiciones establecidas en el Código General del proceso y demás normativa aplicable a esta materia. Para el desarrollo de este objeto, EL CONTRATISTA emitirá sus conceptos, en atención a las consultas verbales y escritas, que le realice CISA en el desarrollo de sus actividades misionales, el concepto deberá tener como mínimo el análisis de caso y una propuesta sugerida de solución.</t>
  </si>
  <si>
    <t>003-2019</t>
  </si>
  <si>
    <t>ESTRATEGIAS IMPACTA SAS</t>
  </si>
  <si>
    <t>EL CONTRATISTA se obliga a prestar a CISA, sus servicios profesionales con el fin de diseñar y ejecutar una estrategia en Marketing Digital, la cual tendrá como finalidad modernizar la gestión de mercadeo y promoción de los activos de la Entidad, aportar con la optimización de sus medios de comunicación digitales, y ejercer las funciones de Community de las cuentas asignadas durante la ejecución del contrato.</t>
  </si>
  <si>
    <t>JEFE DE COMUNICACIONES CORPORATIVAS Y RELACIONAMIENTO</t>
  </si>
  <si>
    <t>004-2019</t>
  </si>
  <si>
    <t>PARRA NIETO ABOGADOS S.A.S.</t>
  </si>
  <si>
    <t>EL CONTRATISTA se obliga con CISA a prestar sus servicios profesionales de asesoría legal integral en las áreas del derecho civil y comercial, para lo cual resolverá todas las consultas verbales o escritas que le realice CISA sobre dichos temas. Todas las consultas escaladas serán resueltas por EL CONTRATISTA mediante la emisión de conceptos jurídicos los cuales deberán contener como mínimo el análisis de la situación planteada y las recomendaciones sugeridas para el caso, lo anterior, de conformidad con la propuesta presentada, la cual hace parte integral del presente contrato en lo que no lo contradiga.</t>
  </si>
  <si>
    <t>005-2019</t>
  </si>
  <si>
    <t>ARACNIASTUDIOS LTDA.</t>
  </si>
  <si>
    <t>EL CONTRATISTA se compromete con CISA a permitirle el uso de una plataforma tecnológica para realizar procesos de venta de bienes muebles, a través del mecanismo de subasta electrónica en línea de tipo ascendente por lotes o unidades.</t>
  </si>
  <si>
    <t>006-2019</t>
  </si>
  <si>
    <t>JOSE PABLO SANTAMARIA PATIÑO</t>
  </si>
  <si>
    <t>OBJETO: EL CONTRATISTA se obliga a prestar los servicios profesionales de asesoría en materia de control disciplinario interno, conforme a lo previsto en la ley 734 de 2002 y demás normas que la modifiquen o complemente. Igualmente, EL CONTRATISTA deberá acompañar a CISA en los trámites de investigación sobre hechos con trascendencia disciplinaria y en la que se pueda ver comprometida la responsabilidad de los trabajadores de la Entidad.</t>
  </si>
  <si>
    <t>007-2019</t>
  </si>
  <si>
    <t>JOSE JAIRO TORRES BARRERA Y LUCY POVEDA DE TORRES</t>
  </si>
  <si>
    <t>17111574
28532787</t>
  </si>
  <si>
    <t>OBJETO DEL CONTRATO: Mediante el presente contrato EL ARRENDADOR concede a EL ARRENDATARIO a título de arrendamiento el uso y goce del Local No. 3 ubicado la Calle 62 No. 11-04 de la ciudad de Bogotá D. C., identificado con la matrícula inmobiliaria No. 50C-692961, y a su vez, éste último pagará un canon de arrendamiento mensual.</t>
  </si>
  <si>
    <t>Gerencia de Recursos</t>
  </si>
  <si>
    <t>008-2019</t>
  </si>
  <si>
    <t>AUGE PUBLICIDAD S. A. S.</t>
  </si>
  <si>
    <t>EL CONTRATISTA se obliga con CISA a prestar sus servicios de impresión de todo material y piezas, en diferentes formatos, y compra de material pop y demás elementos impresos que se requiera como parte de la estrategia comercial y de mercadeo de la Entidad.</t>
  </si>
  <si>
    <t>009-2019</t>
  </si>
  <si>
    <t>ARCHIVOS PROCESOS Y TECNOLOGÍA S.A. ARPROTEC S.A.</t>
  </si>
  <si>
    <t>EL CONTRATISTA se obliga de manera autonóma e independiente a prestar sus servicios especializados en materia de Gestión Documental para CISA, conforme a las disposiciones contenidas en la Ley 594 de 2000 y los acuerdos Nos. 049 de 2000 y el 008 de 2014 del Archivo General de Nación, sin perjuicio de la aplicación de la normatividad vigente o aquella que apliquen en el futuro. Las actividades de Gestión Documental incluyen, en especial pero no taxativamente, las siguientes actividades: 1). Recepción, transporte, administración, custodia y almacenamiento de archivos, 2) actualización y aplicación de tablas de retención documental y tablas de valoración documental, 3) organización, digitalización y consultas.</t>
  </si>
  <si>
    <t>VICTORIA IRENE SEPULVEDA BALLESTEROS</t>
  </si>
  <si>
    <t>010-2019</t>
  </si>
  <si>
    <t>SOLUCIONES ASERTIVAS S. A.S.</t>
  </si>
  <si>
    <t>EL CONTRATISTA se obliga con CISA  a realizar la renovación, instalación y puesta en funcionamiento de la red WIFI a nivel nacional con la tecnologia de XIRRUS WIFI NETWORKS, conformada por los componentes detallados en el Contrato.</t>
  </si>
  <si>
    <t>011-2019</t>
  </si>
  <si>
    <t>PLURUM S.A.S.</t>
  </si>
  <si>
    <t>EL CONTRATISTA se obliga a prestar a CISA, sus servicios profesionales con el fin de diseñar, implementar, ejecutar y mantener el desarrollo del proyecto denominado Experiencia Total (ET), el cual tiene como finalidad establecer un plan de acción de Talento Humano para las vigencias 2019 a 2022 mediante tres fases, 1) diseñar, 2) impactar, y 3) sostener.</t>
  </si>
  <si>
    <t>012-2019</t>
  </si>
  <si>
    <t>SUPERIOR GROUP S.A.S.</t>
  </si>
  <si>
    <t>EL CONTRATISTA se obliga a prestar a CISA, el servicio integral de aseo de los inmuebles propios y/o administrados por CISA en desarrollo de su objeto social, asignados a la sucursal Medellín, cuyos departamentos comprende: Antioquia, Caldas, Chocó, Quindío, Risaralda y Norte del Valle del Cauca.</t>
  </si>
  <si>
    <t>VICEPRESIDENTE DE NEGOCIOS</t>
  </si>
  <si>
    <t>GERENCIA SUCURSAL MEDELLÍN
GERENCIA DE PROYECTOS</t>
  </si>
  <si>
    <t>DIRECCIÓN DE TECNOLOGÍA Y SISTEMAS DE LA INFORMACIÓN</t>
  </si>
  <si>
    <t>014-2019</t>
  </si>
  <si>
    <t>COMSEM LTDA.</t>
  </si>
  <si>
    <t>En virtud del presente contrato, EL CONTRATISTA se compromete a suministrar e instalar la UPS tipo RACK, la cual está integrada por los equipos descritos en la cláusula primera del Contrato.</t>
  </si>
  <si>
    <t>015-2019</t>
  </si>
  <si>
    <t>FINANZAS Y ACTUARIA
FINAC S.A.S.</t>
  </si>
  <si>
    <t>EL CONTRATISTA en desarrollo del objeto contractual deberá tener en consideración que CISA requiere que el actual Modelo de Valoración pueda emplear las siguientes actividades principales: 1. Revisar la metodología de valoración por características y la determinación de las variables que explican el recaudo. 2. Realizar un diagnóstico general del SCSC desarrollado internamente, determinar la viabilidad y realizar los ajustes que se requieran para convertirse en un modelo de valoración para la compra y venta de cartera. 3.  Realizar el ajuste y mantenimiento al modelo de valoración.</t>
  </si>
  <si>
    <t>016-2019</t>
  </si>
  <si>
    <t>EL CONTRATISTA se obliga con CISA a otorgar el licenciamientode uso y administración integral del software denominado SISTEMA DOZZIER, del cual es titular de los derechos patrimoniales, para la gestión de cartera coactiva bajo el modelo SaaS (Software como servicio).</t>
  </si>
  <si>
    <t>017-2019</t>
  </si>
  <si>
    <t>CAJA COLOMBIANA DE SUBSIDIO FAMILIAR - COLSUBSIDIO</t>
  </si>
  <si>
    <t>EL CONTRATISTA se obliga con CISA a prestar sus servicios profesionales y especializados que se requiera en el marco del Plan Anual de Seguridad y Salud en el Trabajo y Bienestar 2019, conforme al requerimiento que en este sentido efectúe el supervisor del contrato.</t>
  </si>
  <si>
    <t>018-2019</t>
  </si>
  <si>
    <t>EL CONTRATISTA se obliga para con CISA a prestar los servicios prefionales de asesoría jurídica especializada en materia de derecho tributario, en especial sobre remas de IVA, renta y complemetarios, timbre, industria y comercio, gravamen a los movimientos financieros, predial, valorización, obligaciones como agente retenedor en la fuente de renta y ventas, así como las demás asesorías que surjan durante el desarrollo del objeto social de la Entidad, y, que requiera la aplicación de normas y disposiciones vigentes sobre la materia.</t>
  </si>
  <si>
    <t>MARTHA LUCIA MARTINEZ SANDOVAL</t>
  </si>
  <si>
    <t>LUIS JAVIER DURÁN RODRIGUEZ</t>
  </si>
  <si>
    <t>GERENCIA DE RECURSO</t>
  </si>
  <si>
    <t>NESTOR ANTONIO GRISALES RUIZ</t>
  </si>
  <si>
    <t>el pago del resto del contrato esta sujeto a cumplimiento y entrega de la solución.</t>
  </si>
  <si>
    <t>El contrato se prorroga automaticamente, y se adquirió una nueva bolsa de productos por valor de $80.278.164.00 mas iva.</t>
  </si>
  <si>
    <t>El Software aún se encuentra en etapa de desarrollo.</t>
  </si>
  <si>
    <t>019-2019</t>
  </si>
  <si>
    <t>GERMÁN DARIO PEÑA GARCÍA</t>
  </si>
  <si>
    <t>EL CONTRATISTA se obliga a prestar a CISA, sus servicios profesionales a nivel nacional los cuales tienen como finalidad, elaborar, producir y editar el contenido digital para los diferentes canales de comunicación de la Entidad. El contenido digital se desarrollará mediante la creación de textos, video, fotografía y multimedia que se publicarán en redes sociales, sitio web, comunicación interna y apps.</t>
  </si>
  <si>
    <t>020-2019</t>
  </si>
  <si>
    <t>JACQUELINE ULLOA</t>
  </si>
  <si>
    <t>EL CONTRATISTA se obliga con CISA a prestar el servicio de diseño, implementación, seguimiento y evaluación de una estrategia de endomarketing articuladas con la estrategia de Marketing digital de la Entidad.</t>
  </si>
  <si>
    <t>021-2019</t>
  </si>
  <si>
    <t>EL CONTRATISTA se obliga con CISA a suministrar trabajadores en misión exclusivamente para atender las diferentes operaciones de la entidad, en proyectos especiales y puntuales cuya duración está definida en un marco temporal inferior a un año, en las ciudades de Bogotá, Barranquilla, Cali y Medellín.</t>
  </si>
  <si>
    <t>Se realizan primeros pagos del contrato, los demas están sujetos a cumplimiento de cronograma</t>
  </si>
  <si>
    <t>El pago del resto del contrato esta sujeto a cumplimiento y entrega de la solución.</t>
  </si>
  <si>
    <t>Se recibió factura AR 69740  Por  $12.083.260 IVA incluido, han transcurrido 37 meses a abril 2019 de 48 Meses Pactados  lo que corresponde en ejecución del tiempo: 77%.  Referente al Valor del Contrato el presupuesto por $507.061.188 se ha ejecutado 71.8%. Se elabora adición al contrato 009-2016 con fecha 19 de Marzo de 2019.</t>
  </si>
  <si>
    <t>Información con corte a 30 de Abirl:  se realizó el pago del mantenimiento y soporte correspondiente al año 2019 para el Aplicativo de Seguimiento a la Estrategia ASE, el cual corresponde al segundo pago del contrato.</t>
  </si>
  <si>
    <t xml:space="preserve">No se radicado factura de abril 2019 </t>
  </si>
  <si>
    <t xml:space="preserve">No ha llagado factura 2019 </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</si>
  <si>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</si>
  <si>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 xml:space="preserve">                                                                                     CONTRATOS VIGENTES Y EJECUCCIÓN PRESUPUESTAL A 31 DE MAYO DE 2019</t>
  </si>
  <si>
    <t>PORCENTAJE DE AVANCE PRESUPUESTAL REAL A 31 DE MAYO DE 2019</t>
  </si>
  <si>
    <t>022-2019</t>
  </si>
  <si>
    <t>EL CONTRATISTA se obliga con CISA a prestar los servicios de investigación de localización efectiva de clientes o deudores de CISA, a nivel nacional, a partir de la base de datos suministrados por CISA.</t>
  </si>
  <si>
    <t>023-2019</t>
  </si>
  <si>
    <t>IT SERVICIOS DE COLOMBIA S.A.S.</t>
  </si>
  <si>
    <t>EL CONTRATISTA se obliga con CISA a instalar dos (2) Firewalls Check Point 6500 en alta disponibilidad, (2 firewalls virtuales), con la configuración de las siguientes funcionalidades; IDS/IPS, Filtrado de URL y Categorización, Protección contra Botnets y redes de command &amp; control y Modulo VPN. EL CONTRATISTA garantizará que su ejecución contractual será de buena fe, realizada y supervisada por personal competente, idóneo profesional y lo ejecutará de acuerdo con las mejores prácticas existentes sobre la materia. Así mismo, prestará sus servicios bajo total autonomía financiera, administrativa y de personal.</t>
  </si>
  <si>
    <t>USD 56.062.37</t>
  </si>
  <si>
    <t>024-2019</t>
  </si>
  <si>
    <t>TALENT ADVISOR CONSULTING S.A.S.</t>
  </si>
  <si>
    <t>CONSULTORÍA</t>
  </si>
  <si>
    <t xml:space="preserve">EL CONTRATISTA se obliga a prestar el servicio de consultoría para definir el modelo de compensación variable de CISA y establecer las metas que deben tener los funcionarios que tienen asignadas funciones misionales frente a los que tienen funciones transversales y de apoyo en la Entidad. </t>
  </si>
  <si>
    <t>Pdte. aprobación Póliza</t>
  </si>
  <si>
    <t>SERGIO ANDRÉS MORENO ACEVEDO
DIANA LANCHEROS</t>
  </si>
  <si>
    <t>Porcentaje incluyendo la adición suscrita.</t>
  </si>
  <si>
    <t>Se realizó reunion de inicial y se inició levantamiento de información para continúar con la ejeccución del contrato.</t>
  </si>
  <si>
    <r>
      <t xml:space="preserve">Para el mes de Mayo de 2019 el contrato de Vigilancia No. 035-2017 conto con el  </t>
    </r>
    <r>
      <rPr>
        <b/>
        <sz val="10"/>
        <color rgb="FFFF0000"/>
        <rFont val="Cambria"/>
        <family val="1"/>
      </rPr>
      <t>86.29%</t>
    </r>
    <r>
      <rPr>
        <sz val="10"/>
        <rFont val="Cambria"/>
        <family val="1"/>
      </rPr>
      <t xml:space="preserve"> de avance presupuestal correspondiente a  proyectos especiales y el </t>
    </r>
    <r>
      <rPr>
        <b/>
        <sz val="10"/>
        <color rgb="FFFF0000"/>
        <rFont val="Cambria"/>
        <family val="1"/>
      </rPr>
      <t xml:space="preserve">10,21% </t>
    </r>
    <r>
      <rPr>
        <sz val="10"/>
        <rFont val="Cambria"/>
        <family val="1"/>
      </rPr>
      <t>coresponde al avance presupuestal de la sucursal de Cali.</t>
    </r>
  </si>
  <si>
    <t>JENNY ISABEL GONZÁLEZ CANTILLO</t>
  </si>
  <si>
    <t xml:space="preserve">JEFE DE COMUNICACIONES Y RELACIONAMIENTO (E) </t>
  </si>
  <si>
    <t>GERENCIA DE PROYECTOS Y PLANEACIÓN</t>
  </si>
  <si>
    <t>Se encuentra pendiente por parte de Deloitte la radicación de la última factura para el pago del 50% restante.</t>
  </si>
  <si>
    <r>
      <t xml:space="preserve">Para el mes de Mayo de 2019 el contrato De Aseo No. 025-018, conto con un avance presupuestal del </t>
    </r>
    <r>
      <rPr>
        <b/>
        <sz val="10"/>
        <color rgb="FFFF0000"/>
        <rFont val="Cambria"/>
        <family val="1"/>
      </rPr>
      <t>27%</t>
    </r>
    <r>
      <rPr>
        <b/>
        <sz val="10"/>
        <rFont val="Cambria"/>
        <family val="1"/>
      </rPr>
      <t xml:space="preserve">, </t>
    </r>
    <r>
      <rPr>
        <sz val="10"/>
        <rFont val="Cambria"/>
        <family val="1"/>
      </rPr>
      <t>este avance inluye aseo a los inmuebles de la SAE, de la sucursal de Cali y del operario tiempo completo en Zona Franca.</t>
    </r>
  </si>
  <si>
    <t>A la fecha no se ha generado facturación.</t>
  </si>
  <si>
    <t>029-2017</t>
  </si>
  <si>
    <t>DOMINI SOFT SAS</t>
  </si>
  <si>
    <t>040-2017</t>
  </si>
  <si>
    <t>CARE BUILDING ADMINISTRATION S.A.S.</t>
  </si>
  <si>
    <t>ASEO.COM DEL CARIBE LTDA
Ahora SERVICIOS INTEGRALES DEL CARIBE SV LTDA</t>
  </si>
  <si>
    <t>ESTRATEGIAS IMPACTA S.A.S.</t>
  </si>
  <si>
    <t>17111574
28532787</t>
  </si>
  <si>
    <t>026-2019</t>
  </si>
  <si>
    <t>GAUSSSOFT</t>
  </si>
  <si>
    <t>027-2019</t>
  </si>
  <si>
    <t>En virtud del presente contrato, EL CONTRATISA se obliga con CISA a prestar los servicios de telecomunicaciones (carriers)  consistente en: 
a. Implementar una red corporativa de datos, compuesta por enlaces nacionales y  locales, bajo la modalidad de arrendamiento de canales de comunicaciones entre la dirección general de CISA y con sus respectivos canales de Backup, sus sucursales y proveedores.
b. Instalar e implementar un canal dedicado de Internet con su respectiva redundancia.</t>
  </si>
  <si>
    <t xml:space="preserve">Mediante el presente contrato EL ARRENDADOR concede a EL ARRENDATARIO a título de arrendamiento el uso y goce del Local 100 ubicado en la Carrera 43A Nº 34-95 del Conjunto Comercial Almacentro P.H de la ciudad de Medellín y éste recibe a título de arrendamiento dicho bien, cuyos linderos generales y especiales se encuentran contenidos en la escritura pública No. 263 del 31 de enero de 2003 de la Notaría Séptima del Círculo de Medellín. 
Además del inmueble identificado anteriormente, EL ARRENDATARIO tendrá derecho al uso y goce sobre las zonas comunes del Conjunto Comercial Almacentro, correspondiente a diez (10) parqueaderos para vehículos y tres (3) parqueaderos para motos, sin ocasionar costo mensual adicional. </t>
  </si>
  <si>
    <t>EL CONTRATISTA se obliga a prestar el servicio de aseo, jardinería, tala y poda de árboles en los bienes inmuebles propios y administrados por CISA en desarrollo de su objeto social y localizados en la Sucursal, cuyos departamentos comprende Amazonas, Arauca, Boyacá, Caquetá, Casanare, Cundinamarca ,Guainía, Guaviare, Huila, Meta, Putumayo, Santander del Sur, Santander del Norte, Tolima, Vaupés y Vichada.</t>
  </si>
  <si>
    <t>ASESORÍA</t>
  </si>
  <si>
    <t>EL CONTRATISTA se obliga con CISA a prestar sus servicios profesionales de asesoría en materia de control interno disciplinario, de conformidad a lo previsto en la Ley 734 de 2002 y demás normas que la modifiquen o complementen.</t>
  </si>
  <si>
    <t>Mediante el presente contrato EL ARRENDADOR concede a EL ARRENDATARIO a título de arrendamiento el uso y goce del Local No. 3 ubicado la Calle 62 No. 11-04 de la ciudad de Bogotá D. C., identificado con la matrícula inmobiliaria No. 50C-692961, y a su vez, éste último pagará un canon de arrendamiento mensual.</t>
  </si>
  <si>
    <t xml:space="preserve">                                                        </t>
  </si>
  <si>
    <t>INDETERMINADA</t>
  </si>
  <si>
    <t>N.A.</t>
  </si>
  <si>
    <t>PENDIENTE PRESENTACIÓN DE PÓLIZA</t>
  </si>
  <si>
    <t>LILIANA ROCÍO GONZÁLEZ CUELLAR</t>
  </si>
  <si>
    <t>DAVID ORLANDO GÓMEZ</t>
  </si>
  <si>
    <t>VICEPRESIDENCIA DE NEGOCIOS
VICEPRESIDENCIA DE SOLUCIONES
VICEPRESIDENCIA ADMINISTRATIVA Y FINANCIERA</t>
  </si>
  <si>
    <t xml:space="preserve">PRESIDENCIA </t>
  </si>
  <si>
    <t>JUAN BERNARDO MEJÍA ISAZA MABEL ANDREA RIVERA TORRES</t>
  </si>
  <si>
    <t>GERENCIA DE VALORACIÓN</t>
  </si>
  <si>
    <t>GERENTE DE NORMALIZACIÓN DE CARTERA</t>
  </si>
  <si>
    <t>SUCURSAL MEDELLÍN</t>
  </si>
  <si>
    <t>SUCURSAL CALI</t>
  </si>
  <si>
    <t xml:space="preserve">SUCURSAL BOGOTÁ </t>
  </si>
  <si>
    <t>VALOR CONTRATO MAS ADICIONES</t>
  </si>
  <si>
    <t>FECHA TERMINACIÓN CONTRATO CON ADICIONES</t>
  </si>
  <si>
    <t>RAFAEL GUSTAVO MURCIA BORJA</t>
  </si>
  <si>
    <t>JENNY ISABEL GONZALEZ CANTILLO</t>
  </si>
  <si>
    <t>GERENCIA JURÍDICA DE NEGOCIOS</t>
  </si>
  <si>
    <t>FANY MARÍA GONZÁLEZ VELASCO</t>
  </si>
  <si>
    <t>PORCENTAJE DE AVANCE PRESUPUESTAL REAL A 30 DE JUNIO DE 2019</t>
  </si>
  <si>
    <r>
      <t xml:space="preserve">EL CONTRATISTA se obliga a prestar el servicio de aseo, jardinería, levantamiento de escombros, tala y poda de árboles en los bienes inmuebles propios y administrados por </t>
    </r>
    <r>
      <rPr>
        <b/>
        <sz val="8"/>
        <color theme="1"/>
        <rFont val="Arial"/>
        <family val="2"/>
      </rPr>
      <t xml:space="preserve">CISA </t>
    </r>
    <r>
      <rPr>
        <sz val="8"/>
        <color theme="1"/>
        <rFont val="Arial"/>
        <family val="2"/>
      </rPr>
      <t>en desarrollo de su objeto social y localizados en la sucursal Cali, cuyos departamentos comprende Valle del Cauca, Cauca y Nariño.</t>
    </r>
  </si>
  <si>
    <r>
      <t xml:space="preserve">EL CONTRATISTA se obliga con </t>
    </r>
    <r>
      <rPr>
        <b/>
        <sz val="8"/>
        <color theme="1"/>
        <rFont val="Arial"/>
        <family val="2"/>
      </rPr>
      <t>CISA</t>
    </r>
    <r>
      <rPr>
        <sz val="8"/>
        <color theme="1"/>
        <rFont val="Arial"/>
        <family val="2"/>
      </rPr>
      <t xml:space="preserve"> a suministrar las licencias de software Microsoft bajo la modalidad MPSA (Microsoft Products and Services Agreement), requeridas por </t>
    </r>
    <r>
      <rPr>
        <b/>
        <sz val="8"/>
        <color theme="1"/>
        <rFont val="Arial"/>
        <family val="2"/>
      </rPr>
      <t>CISA</t>
    </r>
    <r>
      <rPr>
        <sz val="8"/>
        <color theme="1"/>
        <rFont val="Arial"/>
        <family val="2"/>
      </rPr>
      <t>, para el funcionamiento de su plataforma tecnológica, así:</t>
    </r>
  </si>
  <si>
    <r>
      <t xml:space="preserve">OBJETO: EL CONTRATISTA se obliga con </t>
    </r>
    <r>
      <rPr>
        <b/>
        <sz val="8"/>
        <color theme="1"/>
        <rFont val="Calibri"/>
        <family val="2"/>
      </rPr>
      <t>CISA</t>
    </r>
    <r>
      <rPr>
        <sz val="8"/>
        <color theme="1"/>
        <rFont val="Calibri"/>
        <family val="2"/>
      </rPr>
      <t xml:space="preserve"> a prestar sus servicios profesionales para garantizar la atención integral de hasta diecisiete (17) procesos judiciales a nivel nacional, ejerciendo la representación judicial y defensa de la Entidad en los procesos laborales existentes o los que se lleguen a iniciar dentro de la vigencia del presente contrato, por </t>
    </r>
    <r>
      <rPr>
        <b/>
        <sz val="8"/>
        <color theme="1"/>
        <rFont val="Calibri"/>
        <family val="2"/>
      </rPr>
      <t>CISA</t>
    </r>
    <r>
      <rPr>
        <sz val="8"/>
        <color theme="1"/>
        <rFont val="Calibri"/>
        <family val="2"/>
      </rPr>
      <t xml:space="preserve"> o en su contra. </t>
    </r>
    <r>
      <rPr>
        <b/>
        <sz val="8"/>
        <color theme="1"/>
        <rFont val="Calibri"/>
        <family val="2"/>
      </rPr>
      <t xml:space="preserve">EL CONTRATISTA </t>
    </r>
    <r>
      <rPr>
        <sz val="8"/>
        <color theme="1"/>
        <rFont val="Calibri"/>
        <family val="2"/>
      </rPr>
      <t>se obliga a adelantar todas las actuaciones necesarias e inherentes en las instancias del proceso para garantizar un fallo definitivo, de conformidad con la propuesta presentada, la cual hace parte integral del presente contrato en lo que no lo contradiga.</t>
    </r>
  </si>
  <si>
    <r>
      <t xml:space="preserve">EL CONTRATISTA se obliga con </t>
    </r>
    <r>
      <rPr>
        <b/>
        <sz val="8"/>
        <color theme="1"/>
        <rFont val="Arial"/>
        <family val="2"/>
      </rPr>
      <t>CISA</t>
    </r>
    <r>
      <rPr>
        <sz val="8"/>
        <color theme="1"/>
        <rFont val="Arial"/>
        <family val="2"/>
      </rPr>
      <t xml:space="preserve"> a prestar sus servicios profesionales de representación y defensa judicial en materia penal, al igual que el seguimiento, control y vigilancia de hasta cuarenta (40) procesos a nivel nacional, relacionados con delitos contra el patrimonio económico y aquéllos que </t>
    </r>
    <r>
      <rPr>
        <b/>
        <sz val="8"/>
        <color theme="1"/>
        <rFont val="Arial"/>
        <family val="2"/>
      </rPr>
      <t xml:space="preserve">CISA </t>
    </r>
    <r>
      <rPr>
        <sz val="8"/>
        <color theme="1"/>
        <rFont val="Arial"/>
        <family val="2"/>
      </rPr>
      <t>considere pertinentes para la gestión.</t>
    </r>
  </si>
  <si>
    <r>
      <t xml:space="preserve">OBJETO: En virtud del presente contrato se regula la relación entre </t>
    </r>
    <r>
      <rPr>
        <b/>
        <sz val="8"/>
        <color theme="1"/>
        <rFont val="Arial"/>
        <family val="2"/>
      </rPr>
      <t xml:space="preserve">CIFIN </t>
    </r>
    <r>
      <rPr>
        <sz val="8"/>
        <color theme="1"/>
        <rFont val="Arial"/>
        <family val="2"/>
      </rPr>
      <t xml:space="preserve">y </t>
    </r>
    <r>
      <rPr>
        <b/>
        <sz val="8"/>
        <color theme="1"/>
        <rFont val="Arial"/>
        <family val="2"/>
      </rPr>
      <t>CISA</t>
    </r>
    <r>
      <rPr>
        <sz val="8"/>
        <color theme="1"/>
        <rFont val="Arial"/>
        <family val="2"/>
      </rPr>
      <t xml:space="preserve"> para el desarrollo del servicio de recepción, procesamiento y administración de datos. En desarrollo de este objeto </t>
    </r>
    <r>
      <rPr>
        <b/>
        <sz val="8"/>
        <color theme="1"/>
        <rFont val="Arial"/>
        <family val="2"/>
      </rPr>
      <t>CISA</t>
    </r>
    <r>
      <rPr>
        <sz val="8"/>
        <color theme="1"/>
        <rFont val="Arial"/>
        <family val="2"/>
      </rPr>
      <t xml:space="preserve">: 1) reportará a </t>
    </r>
    <r>
      <rPr>
        <b/>
        <sz val="8"/>
        <color theme="1"/>
        <rFont val="Arial"/>
        <family val="2"/>
      </rPr>
      <t>CIFIN</t>
    </r>
    <r>
      <rPr>
        <sz val="8"/>
        <color theme="1"/>
        <rFont val="Arial"/>
        <family val="2"/>
      </rPr>
      <t xml:space="preserve"> la información originada en las relaciones con sus clientes; 2) Podrá hacer uso del servicio de consulta de la Información de titulares contenida en la base de datos de </t>
    </r>
    <r>
      <rPr>
        <b/>
        <sz val="8"/>
        <color theme="1"/>
        <rFont val="Arial"/>
        <family val="2"/>
      </rPr>
      <t>CIFIN</t>
    </r>
    <r>
      <rPr>
        <sz val="8"/>
        <color theme="1"/>
        <rFont val="Arial"/>
        <family val="2"/>
      </rPr>
      <t xml:space="preserve">; 3) Podrá acceder a los productos, servicios y herramientas adicionales que ofrece </t>
    </r>
    <r>
      <rPr>
        <b/>
        <sz val="8"/>
        <color theme="1"/>
        <rFont val="Arial"/>
        <family val="2"/>
      </rPr>
      <t>CIFIN</t>
    </r>
    <r>
      <rPr>
        <sz val="8"/>
        <color theme="1"/>
        <rFont val="Arial"/>
        <family val="2"/>
      </rPr>
      <t xml:space="preserve">, previo acuerdo expreso que constará en documento(s) separado(s), el cual hará parte integral del contrato y se regirá, en lo no previsto en el mismo, por lo previsto en el presente contrato. </t>
    </r>
  </si>
  <si>
    <r>
      <t>EL CONTRATISTA se obliga con</t>
    </r>
    <r>
      <rPr>
        <b/>
        <sz val="8"/>
        <color theme="1"/>
        <rFont val="Arial"/>
        <family val="2"/>
      </rPr>
      <t xml:space="preserve"> CISA</t>
    </r>
    <r>
      <rPr>
        <sz val="8"/>
        <color theme="1"/>
        <rFont val="Arial"/>
        <family val="2"/>
      </rPr>
      <t xml:space="preserve"> a otorgar la licencia de uso de un software a perpetuidad con actualización, que permita realizar la liquidación de nómina y demás procesos inherentes al régimen laboral de sus trabajadores, incluyendo aquellos empleados públicos de la Entidad. </t>
    </r>
  </si>
  <si>
    <r>
      <t>EL CONTRATISTA se obliga con</t>
    </r>
    <r>
      <rPr>
        <b/>
        <sz val="8"/>
        <color theme="1"/>
        <rFont val="Arial"/>
        <family val="2"/>
      </rPr>
      <t xml:space="preserve"> CISA </t>
    </r>
    <r>
      <rPr>
        <sz val="8"/>
        <color theme="1"/>
        <rFont val="Arial"/>
        <family val="2"/>
      </rPr>
      <t xml:space="preserve">otorgar una la licencia de uso a perpetuidad (Manuales técnicos y operativos) de la solución tecnológica (software) </t>
    </r>
    <r>
      <rPr>
        <i/>
        <sz val="8"/>
        <color theme="1"/>
        <rFont val="Arial"/>
        <family val="2"/>
      </rPr>
      <t xml:space="preserve">GAUSSSOFT, </t>
    </r>
    <r>
      <rPr>
        <sz val="8"/>
        <color theme="1"/>
        <rFont val="Arial"/>
        <family val="2"/>
      </rPr>
      <t xml:space="preserve">para la administración, procesamiento y análisis del modelo de costos y de toda la información contable y presupuestal definidos por </t>
    </r>
    <r>
      <rPr>
        <b/>
        <sz val="8"/>
        <color theme="1"/>
        <rFont val="Arial"/>
        <family val="2"/>
      </rPr>
      <t>CISA</t>
    </r>
    <r>
      <rPr>
        <sz val="8"/>
        <color theme="1"/>
        <rFont val="Arial"/>
        <family val="2"/>
      </rPr>
      <t xml:space="preserve">. </t>
    </r>
  </si>
  <si>
    <r>
      <t>EL CONTRATISTA se obliga con</t>
    </r>
    <r>
      <rPr>
        <b/>
        <sz val="8"/>
        <color theme="1"/>
        <rFont val="Arial"/>
        <family val="2"/>
      </rPr>
      <t xml:space="preserve"> CISA </t>
    </r>
    <r>
      <rPr>
        <sz val="8"/>
        <color theme="1"/>
        <rFont val="Arial"/>
        <family val="2"/>
      </rPr>
      <t>a prestar su servicio integral de Revisoría Fiscal, adelantando como mínimo el proceso de auditoría contable y financiera, de cumplimiento, del control interno y de gestión, de riesgos y de sistemas y tecnología, tal como se detalla en las obligaciones técnicas descritas más adelante y las demás a que haya lugar.</t>
    </r>
  </si>
  <si>
    <t>CARLOS MARIO MORENO VERGARA</t>
  </si>
  <si>
    <t>Para el mes de Junio de 2019 el contrato de Vigilancia No. 035-2017 conto con el  91.63% de avance presupuestal correspondiente a  proyectos especiales y el 10,24% coresponde al avance presupuestal de la sucursal de Cali.</t>
  </si>
  <si>
    <t>Se recibió factura AR 72132  Por  $12.083.260 IVA incluido, han transcurrido 39 meses a JUNIO 2019 de 48 Meses Pactados  lo que corresponde en ejecución del tiempo: 81%.  Referente al Valor del Contrato el presupuesto por $507.061.188 se ha ejecutado 77.9%. 
Se hace claridad que la fórmula utilizada en el reporte de may/2019 presentaba error, razón por la cual se reportó una ejecución errada.
Se elabora adición al contrato 009-2016 con fecha 19 de Marzo de 2019.</t>
  </si>
  <si>
    <t>DIEGO ARMANDO BOTERO RODRIGUEZ</t>
  </si>
  <si>
    <t>Se pagó en su totalidad por la modalidad de la compra pero existen algunos servicios activos para la vigencia 2019.</t>
  </si>
  <si>
    <t xml:space="preserve">
JOSE UBEIMAR RIVERA RIVERA
NUBIA ESPERANZA CORREA
MARILUZ ARISTIZABAL MARIN</t>
  </si>
  <si>
    <t xml:space="preserve">ANDRES SANTIAGO BOLIVAR GUERRA 
NUBIA ESPERANZA CORREA
</t>
  </si>
  <si>
    <t>CARLOS MARIO MORENO VERGARA
NUBIA ESPERANZA CORREA
JOSÉ DE JESÚS ECHEVERRÍA ARTETA</t>
  </si>
  <si>
    <t xml:space="preserve">i) RAFAEL GUSTAVO MURCIA
ii) NUBIA ESPERANZA CORREA
</t>
  </si>
  <si>
    <t>Hasta el mes de Julio 2019 se comenzará la gestión. Ya que la aplicación se encontraba en pruebas y ya entró en etapa productiva.</t>
  </si>
  <si>
    <t>El porcentaje de ejecución  presupuestal baja teniendo en cuenta que se han realizado ajustes a la facturación, los cuales están ingresando a la cuenta como "NOTAS DEBITO"</t>
  </si>
  <si>
    <t>Pendiente Acta de Liquidación. Fecha de terminación 30 de junio de 2019.</t>
  </si>
  <si>
    <t>EL CONTRATISTA se obliga con CISA a prestar sus servicios en materia de derecho para: i) estructurar denuncia penal en contra del señor Talel Casem Karawi, representante legal de la sociedad Inversiones y Representaciones Karawi Ltda., o contra quien sea pertinente, por los hechos que le han sido a conocer por parte de la Entidad y. ii) representar judicialmente a CISA en el proceso penal que se inicie en virtud de la presentación de la denuncia formulada en contra del señor Talel Casem Karawi o contra quien sea pertinente, asi como la representación de los intereses que como víctima le correspondan a CISA, en todas la etapas del respectivo proceso.</t>
  </si>
  <si>
    <t>EL CONTRATISTA se obliga a prestar sus servicios de consultoría para apoyar la formulación y estructuración del Plan Estratégico de CISA para el Período 2019-2022, basado en un diagnóstico del modelo de negocio de CISA, conforme la propuesta presentada en octubre 2018 por parte de ELCONTRATISTA, la cual hará parte integral del presente contrato.</t>
  </si>
  <si>
    <t>RMI por medio de la presente otorga al Cliente un derecho limitado, no traspasable, inalienable e indivisible, inseparable, no exclusivo y no transferible, con una licencia para utilizar el Servicio hasta el número (y tipo) de licencias de usuario suscritas y para los períodos aplicables para los cuales los horarios de suscripción han sido pagados. El Servicio será  prestado por RMI, y el Cliente accederá al Servicio en la Internet. Sujeto los términos y condiciones de este Contrato, RMI acuerda hacer los esfuerzos comerciales razonables suficientes para prestar Servicio al Cliente de acuerdo con los Términos del Nivel de Servicio.</t>
  </si>
  <si>
    <t>EL CONTRATISTA se obliga con CISA a otorgar el licenciamiento de uso y administración integral del software denominado SISTEMA DOZZIER, del cual es titular de los derechos patrimoniales, para la gestión de cartera coactiva bajo el modelo SaaS (Software como servicio).</t>
  </si>
  <si>
    <t>EL CONTRATISTA se obliga a prestar a CISA, los servicios profesionales de asesoría y representación judicial a nivel nacional en las áreas de derecho penal, disciplinaria, fiscal y en general cualquier otro especialidad que su experticia le permita desarrollar durante la vigencia del presente contrato.</t>
  </si>
  <si>
    <t>En virtud del presente contrato EASY TAXI, a cambio de una remuneración, actuara como intermediario para permitir al cliente contratar servicios de taxi para sus empleados y funcionarios y pagar dichos servicios a través de la plataforma.
Paragrafo 1: Easy Taxi asignará al cliente una cuenta dentro de la plataforma para permitir que empleados y funcionarios autorizados por el cliente puedan solicitar servicios de taxi desde el portal corporativo o  la plataforma y pagar dicho servicios con cargo a la cuenta del cliente.
Paragrafo 2: Se aclara que Easy Taxi mediante la plataforma y/o el portal Corporativo no presta servicios de transporte, tampoco es un operador de transporte, ni posee una flota de vehiculos; Easy Taxi en su rol de corredor de negocios acerca a las partes contratantes y no se encuentra vinculado con los taxistas, ni con los pasajeros, ni con los clientes, para relaciones de colaboración o dependencia.</t>
  </si>
  <si>
    <t>EL CONTRATISTA se obliga a prestar a CISA, los servicios de aseo de los inmuebles propios y/o administrados por CISA o que llegare a adquirir o recibir para administrar en desarrollo de su objeto social, localizados en la sucursal Barranquilla, cuyos departamentos comprende Atlántico, Bolívar, César, Córdoba, Guajrá, Magdalena, Sucre y San Andrés y Providencia.</t>
  </si>
  <si>
    <t>EL CONTRATISTA se obliga a prestar a CISA, los servicios profesionales de custodia, vigilancia y protección, tipo humana sin armas o a través de medios tecnologicos de los bienes inmuebles adquiridos o administrados por CISA, localizados en la sucursal Bogotá, que comprende a Bogotá D.C., y los departamentos de Amazonas, Arauca, Boyacá, Caquetá, Cundinamarca, Guainía, Guaviare, Huila, Meta, Putumayo, Santander del Sur, Santander del Norte, Tolima, Vaupés y Vichada.</t>
  </si>
  <si>
    <t>EL CONTRATISTA se obliga a prestar a CISA, los servicios profesionales de custodia, vigilancia, y protección tipo humana sin armas o a través de medios tecnologícos de los bienes inmuebles adquiridos o administrados por CISA, localizados en la sucursal Barranquilla, que comprende los departamentos de Atlántico, Bolivar, Cesar, Córdoba, Guajira, Magdalena, Sucre y San Andrés  y Providencia.</t>
  </si>
  <si>
    <t>EL CONTRATISTA se obliga a prestar a CISA, los servicios profesionales de custodia, vigilancia y protección, tipo humana sin armas o a través de medios tecnológicos de los bienes inmuebles adquiridos o administrados por CISA, localizados en la sucursal Medellín, que comprende los departamentos de Antioquia, Caldas, Chocó, Quindío, Risaralda y Norte del Valle del Cauca.
Igualmente deberá custodiar, vigilar y proteger sin armas la sede administrativa de CISA, incluye la vigilancia de la Sede Administrativa de CISA ubicada en la Carrera 43 A No. 34-95 Local 100 Centro Comercial Almacentro - Medellín.</t>
  </si>
  <si>
    <t>EL CONTRATISTA se obliga a prestar a CISA, los servicios profesionales de acompañamiento y asesoría legal durante el proceso de enajenación de la participación accionaria de CENTRAL DE INVERSIONES S.A., y el MINISTERIO DE HACIENDA Y CRÉDITO PÚBLICO, en (14) catorce sociedades. Igualmente se comprometea instrumentar y entregar un Manual Interno para la enajenación de Acciones. La asesoría en mención no incluye aspectos tributarios.</t>
  </si>
  <si>
    <t>EL CONTRATISTA se obliga con CISA a los servicios de Gestión de Cartera/Cobranza, Servicio al Cliente y Call Center/Contact Center.</t>
  </si>
  <si>
    <t>EL CONTRATISTA se obliga con CISA a proveer la licencia de uso de un  Software y del aplicativo de propiedad del contratista bajo la modalidad de SaaS (Software como Servicio) y a su vez realizar el proceso integral de administración del mismo.</t>
  </si>
  <si>
    <t>EL CONTRATISTA se compromete con CISA a recibir a título de depósito , para su guarda, custodia, conservación y restitución, los vehículos de los funcionarios de CISA y visitantes debidamente autorizados por ésta, de lunes a domingo las 24 horas en sus instalaciones ubicadas en la calle 63 No. 10-57 de la ciudad de Bogotá D.C., y en caso de no haber cupo en dicho parqueadero se habilitará el punto ubicado en la calle 63 No. 9a - 83 de la ciudad de Bogotá D.C.</t>
  </si>
  <si>
    <t>Mediante la suscripción del presente contrato EL ARRENDADOR entrega al ARRENDATARIO y éste recibe a titutlo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matrícula inmobiliaria No. 370-573579 de la oficina de registro de instrumentos públicos de Cali.</t>
  </si>
  <si>
    <t>El contratista se obliga con CISA a prestar el servicio de realización de diligencias, encomiendas, pagos, entre otros, así como el apoyo a la labor de administracion de los inmuebles bienes propios y/o administrados por la entidad.</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</si>
  <si>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</si>
  <si>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GERENCIA SUCURSAL CALI</t>
  </si>
  <si>
    <t>MARTHA LUCIA MARTINEZ SANDOVAL -
FANY MARÍA GONZÁLEZ VELASCO</t>
  </si>
  <si>
    <t xml:space="preserve">i) DIRECCIÓN DE TECNOLOGÍA Y SISTEMAS DE LA INFORMACIÓN.
ii)GERENCIA DE RECURSOS. 
iii) JEFATURA DE MEJORAMIENTO CONTUNIO </t>
  </si>
  <si>
    <t xml:space="preserve">JEFATURA DE COMUNICACIONES Y RELACIONAMIENTO </t>
  </si>
  <si>
    <t>Para el mes de Junio de 2019 el contrato de Aseo No. 025-018, conto con un avance presupuestal del 31%, este avance inluye aseo a los inmuebles de la SAE, de la sucursal de Cali y del operario tiempo completo en Zona Franca.</t>
  </si>
  <si>
    <t xml:space="preserve">
NUBIA ESPERANZA CORREA
VICTORIA IRENE SEPULVEDA</t>
  </si>
  <si>
    <t xml:space="preserve">                                                                                                     CONTRATOS VIGENTES Y EJECUCCIÓN PRESUPUESTAL A 31 DE JULIO DE 2019</t>
  </si>
  <si>
    <t>PRESTACION DE SERVICIOS</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</si>
  <si>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</si>
  <si>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DOMINII SOFT SAS</t>
  </si>
  <si>
    <t>EL CONTRATISTA se obliga con CISA a proveer la licencia de uso de un  Software y del aplicativo de propiedad del contratista bajo la modalidad de SaaS (Software como Servicio) y a su vez realizar el proceso integral de administración del mismo</t>
  </si>
  <si>
    <t>EL CONTRATISTA se obliga a prestar a CISA, los servicios profesionales de custodia, vigilancia y protección, tipo humana sin armas o a través de medios tecnologicos de los bienes inmuebles adquiridos o administrados por CISA, localizados en la sucursal Medellín, que comprende los departamentos de Antioquia, Caldas, Choco, Quindío, Risaralda y Norte del Valle del Cauca.
Igualmente deberá custodiar, vigilar y proteger sin armas la sede administrativa de CISA, incluye la vigilancia de la Sede Administrativa de CISA ubicada en la Carrera 43 A No. 34-95 Local 100 Centro Comercial Almacentro - Medellín.</t>
  </si>
  <si>
    <t>014-2018</t>
  </si>
  <si>
    <t>EL CONTRATISTA se obliga con CISA a suministrar trabajadores en mision excluisvamente para atender las diferentes operaciones de la entidad, en proyectos especiales y puntuales cuya duración esta definitda en un maroc temporal inferior a un año, en las ciudades de Bogotá, Barranquilla, Cali y Medellín.</t>
  </si>
  <si>
    <t>EL CONTRATISTA se obliga a orestar a CISA, los servicios de aseo de los inmuebles propios y/o administrados por CISA o que llegare a adquirir o recibir para administrar en desarrollo de su objeto social, localizados en la sucursal Barranquilla, cuyos departamentos comprende Atlántico, Bolívar, César, Córdoba, Guajrá, Magdalena, Sicre y San Andrés y Providencia,</t>
  </si>
  <si>
    <t>En virtud del presente contrato EASY TAXI, a cambio de una remuneración, actuara como intermediario para permitir al cliente contratar servicios de taxi para sus empleados y funcionarios y pagar dichos servicios a través de la plataforma.
Paragrafo 1: Easy Taxi asignará al cliente una cuenta dentro de la plataforma para permitir que empleados y funcionarios autorizados por el cliente puedan solicitar servicios de taxi desde el portal corporativo o  la plataforma y pagar dicho servicios con cargo a la cuenta del cliente.
Paragrafo 2: Se aclara que Easy Taxi mediante la plataforma y/o el portal Corporativo no presta servicios de transporte, tampoco es un operador de transporte, ni posee una flota de vehiculos; Easy Taxi en su rol de corredor de negocios acerca a las partes contratantes y no se encuentra vinculado con los Taxistas, ni con los pasajeros, ni con los clientes, para relaciones de colaboración o dependencia,</t>
  </si>
  <si>
    <r>
      <rPr>
        <sz val="8"/>
        <rFont val="Arial"/>
        <family val="2"/>
      </rPr>
      <t xml:space="preserve">EL CONTRATISTA se obliga a prestar el servicio de aseo, jardinería, levantamiento de escombros, tala y poda de árboles en los bienes inmuebles propios y administrados por </t>
    </r>
    <r>
      <rPr>
        <b/>
        <sz val="8"/>
        <rFont val="Arial"/>
        <family val="2"/>
      </rPr>
      <t xml:space="preserve">CISA </t>
    </r>
    <r>
      <rPr>
        <sz val="8"/>
        <rFont val="Arial"/>
        <family val="2"/>
      </rPr>
      <t>en desarrollo de su objeto social y localizados en la sucursal Cali, cuyos departamentos comprende Valle del Cauca, Cauca y Nariño.</t>
    </r>
  </si>
  <si>
    <r>
      <t xml:space="preserve">EL CONTRATISTA se obliga con </t>
    </r>
    <r>
      <rPr>
        <b/>
        <sz val="8"/>
        <rFont val="Arial"/>
        <family val="2"/>
      </rPr>
      <t>CISA</t>
    </r>
    <r>
      <rPr>
        <sz val="8"/>
        <rFont val="Arial"/>
        <family val="2"/>
      </rPr>
      <t xml:space="preserve"> a suministrar las licencias de software Microsoft bajo la modalidad MPSA (Microsoft Products and Services Agreement), requeridas por </t>
    </r>
    <r>
      <rPr>
        <b/>
        <sz val="8"/>
        <rFont val="Arial"/>
        <family val="2"/>
      </rPr>
      <t>CISA</t>
    </r>
    <r>
      <rPr>
        <sz val="8"/>
        <rFont val="Arial"/>
        <family val="2"/>
      </rPr>
      <t>, para el funcionamiento de su plataforma tecnológica, así:</t>
    </r>
  </si>
  <si>
    <r>
      <t>EL CONTRATISTA se compromete a prestar, a solicitud de CISA, sus servicios profesionales par</t>
    </r>
    <r>
      <rPr>
        <sz val="8"/>
        <color indexed="8"/>
        <rFont val="Arial"/>
        <family val="2"/>
      </rPr>
      <t>a la realización de los avalúos de los inmuebles que se relacionan en el Anexo Inmuebles, y los demás que requiera la Entidad comprendidos en el inventario de inmuebles de la Sucursal Bogotá.</t>
    </r>
  </si>
  <si>
    <r>
      <t xml:space="preserve">OBJETO: EL CONTRATISTA se obliga con </t>
    </r>
    <r>
      <rPr>
        <b/>
        <sz val="8"/>
        <rFont val="Calibri"/>
        <family val="2"/>
      </rPr>
      <t>CISA</t>
    </r>
    <r>
      <rPr>
        <sz val="8"/>
        <rFont val="Calibri"/>
        <family val="2"/>
      </rPr>
      <t xml:space="preserve"> a prestar sus servicios profesionales para garantizar la atención integral de hasta diecisiete (17) procesos judiciales a nivel nacional, ejerciendo la representación judicial y defensa de la Entidad en los procesos laborales existentes o los que se lleguen a iniciar dentro de la vigencia del presente contrato, por </t>
    </r>
    <r>
      <rPr>
        <b/>
        <sz val="8"/>
        <rFont val="Calibri"/>
        <family val="2"/>
      </rPr>
      <t>CISA</t>
    </r>
    <r>
      <rPr>
        <sz val="8"/>
        <rFont val="Calibri"/>
        <family val="2"/>
      </rPr>
      <t xml:space="preserve"> o en su contra. </t>
    </r>
    <r>
      <rPr>
        <b/>
        <sz val="8"/>
        <rFont val="Calibri"/>
        <family val="2"/>
      </rPr>
      <t xml:space="preserve">EL CONTRATISTA </t>
    </r>
    <r>
      <rPr>
        <sz val="8"/>
        <rFont val="Calibri"/>
        <family val="2"/>
      </rPr>
      <t>se obliga a adelantar todas las actuaciones necesarias e inherentes en las instancias del proceso para garantizar un fallo definitivo, de conformidad con la propuesta presentada, la cual hace parte integral del presente contrato en lo que no lo contradiga.</t>
    </r>
  </si>
  <si>
    <r>
      <t xml:space="preserve">EL CONTRATISTA se obliga con </t>
    </r>
    <r>
      <rPr>
        <b/>
        <sz val="8"/>
        <rFont val="Arial"/>
        <family val="2"/>
      </rPr>
      <t>CISA</t>
    </r>
    <r>
      <rPr>
        <sz val="8"/>
        <rFont val="Arial"/>
        <family val="2"/>
      </rPr>
      <t xml:space="preserve"> a prestar sus servicios profesionales de representación y defensa judicial en materia penal, al igual que el seguimiento, control y vigilancia de hasta cuarenta (40) procesos a nivel nacional, relacionados con delitos contra el patrimonio económico y aquéllos que </t>
    </r>
    <r>
      <rPr>
        <b/>
        <sz val="8"/>
        <rFont val="Arial"/>
        <family val="2"/>
      </rPr>
      <t xml:space="preserve">CISA </t>
    </r>
    <r>
      <rPr>
        <sz val="8"/>
        <rFont val="Arial"/>
        <family val="2"/>
      </rPr>
      <t>considere pertinentes para la gestión.</t>
    </r>
  </si>
  <si>
    <r>
      <t xml:space="preserve">OBJETO: En virtud del presente contrato se regula la relación entre </t>
    </r>
    <r>
      <rPr>
        <b/>
        <sz val="8"/>
        <rFont val="Arial"/>
        <family val="2"/>
      </rPr>
      <t xml:space="preserve">CIFIN </t>
    </r>
    <r>
      <rPr>
        <sz val="8"/>
        <rFont val="Arial"/>
        <family val="2"/>
      </rPr>
      <t xml:space="preserve">y </t>
    </r>
    <r>
      <rPr>
        <b/>
        <sz val="8"/>
        <rFont val="Arial"/>
        <family val="2"/>
      </rPr>
      <t>CISA</t>
    </r>
    <r>
      <rPr>
        <sz val="8"/>
        <rFont val="Arial"/>
        <family val="2"/>
      </rPr>
      <t xml:space="preserve"> para el desarrollo del servicio de recepción, procesamiento y administración de datos. En desarrollo de este objeto </t>
    </r>
    <r>
      <rPr>
        <b/>
        <sz val="8"/>
        <rFont val="Arial"/>
        <family val="2"/>
      </rPr>
      <t>CISA</t>
    </r>
    <r>
      <rPr>
        <sz val="8"/>
        <rFont val="Arial"/>
        <family val="2"/>
      </rPr>
      <t xml:space="preserve">: 1) reportará a </t>
    </r>
    <r>
      <rPr>
        <b/>
        <sz val="8"/>
        <rFont val="Arial"/>
        <family val="2"/>
      </rPr>
      <t>CIFIN</t>
    </r>
    <r>
      <rPr>
        <sz val="8"/>
        <rFont val="Arial"/>
        <family val="2"/>
      </rPr>
      <t xml:space="preserve"> la información originada en las relaciones con sus clientes; 2) Podrá hacer uso del servicio de consulta de la Información de titulares contenida en la base de datos de </t>
    </r>
    <r>
      <rPr>
        <b/>
        <sz val="8"/>
        <rFont val="Arial"/>
        <family val="2"/>
      </rPr>
      <t>CIFIN</t>
    </r>
    <r>
      <rPr>
        <sz val="8"/>
        <rFont val="Arial"/>
        <family val="2"/>
      </rPr>
      <t xml:space="preserve">; 3) Podrá acceder a los productos, servicios y herramientas adicionales que ofrece </t>
    </r>
    <r>
      <rPr>
        <b/>
        <sz val="8"/>
        <rFont val="Arial"/>
        <family val="2"/>
      </rPr>
      <t>CIFIN</t>
    </r>
    <r>
      <rPr>
        <sz val="8"/>
        <rFont val="Arial"/>
        <family val="2"/>
      </rPr>
      <t xml:space="preserve">, previo acuerdo expreso que constará en documento(s) separado(s), el cual hará parte integral del contrato y se regirá, en lo no previsto en el mismo, por lo previsto en el presente contrato. </t>
    </r>
  </si>
  <si>
    <r>
      <t>EL CONTRATISTA se obliga con</t>
    </r>
    <r>
      <rPr>
        <b/>
        <sz val="8"/>
        <rFont val="Arial"/>
        <family val="2"/>
      </rPr>
      <t xml:space="preserve"> CISA</t>
    </r>
    <r>
      <rPr>
        <sz val="8"/>
        <rFont val="Arial"/>
        <family val="2"/>
      </rPr>
      <t xml:space="preserve"> a otorgar la licencia de uso de un software a perpetuidad con actualización, que permita realizar la liquidación de nómina y demás procesos inherentes al régimen laboral de sus trabajadores, incluyendo aquellos empleados públicos de la Entidad. </t>
    </r>
  </si>
  <si>
    <t>JAQUELINE ULLOA</t>
  </si>
  <si>
    <t>025-2019</t>
  </si>
  <si>
    <t>INFORMATION TECHNOLOGIES ENTERPRISE COLOMBIA Y SUR AMERICA ITECSA S.A.S</t>
  </si>
  <si>
    <t xml:space="preserve">COMPRA </t>
  </si>
  <si>
    <r>
      <t xml:space="preserve">EL CONTRATISTA vende a </t>
    </r>
    <r>
      <rPr>
        <b/>
        <sz val="8"/>
        <rFont val="Arial"/>
        <family val="2"/>
      </rPr>
      <t>CISA</t>
    </r>
    <r>
      <rPr>
        <sz val="8"/>
        <rFont val="Arial"/>
        <family val="2"/>
      </rPr>
      <t xml:space="preserve"> un software y hardware con las condiciones que se detallan a continuación: 1. Upgrade de memoria para cinco (5) nodos IBMx240 M5 de 192 a 384 Gb (Chasis IB Flex System Enterprise)
2. IBMv5030 SFF control 20Tb reales, con SPF (S) para switch de SAN
3. Librería LTO7-2 drives con slots de 20-40 cintas, compatible con dataprotector de HP
4. Dos (2) licencias VMWare vsphere 6 Enterprise Plusfor 1 processor
5. HW Flex, storage &amp; librería LTO7
6. Almacenamiento en VmWare
7. 40 cintas LTO7
</t>
    </r>
  </si>
  <si>
    <r>
      <t>EL CONTRATISTA se obliga con</t>
    </r>
    <r>
      <rPr>
        <b/>
        <sz val="8"/>
        <rFont val="Arial"/>
        <family val="2"/>
      </rPr>
      <t xml:space="preserve"> CISA </t>
    </r>
    <r>
      <rPr>
        <sz val="8"/>
        <rFont val="Arial"/>
        <family val="2"/>
      </rPr>
      <t xml:space="preserve">otorgar una la licencia de uso a perpetuidad (Manuales técnicos y operativos) de la solución tecnológica (software) </t>
    </r>
    <r>
      <rPr>
        <i/>
        <sz val="8"/>
        <rFont val="Arial"/>
        <family val="2"/>
      </rPr>
      <t xml:space="preserve">GAUSSSOFT, </t>
    </r>
    <r>
      <rPr>
        <sz val="8"/>
        <rFont val="Arial"/>
        <family val="2"/>
      </rPr>
      <t xml:space="preserve">para la administración, procesamiento y análisis del modelo de costos y de toda la información contable y presupuestal definidos por </t>
    </r>
    <r>
      <rPr>
        <b/>
        <sz val="8"/>
        <rFont val="Arial"/>
        <family val="2"/>
      </rPr>
      <t>CISA</t>
    </r>
    <r>
      <rPr>
        <sz val="8"/>
        <rFont val="Arial"/>
        <family val="2"/>
      </rPr>
      <t xml:space="preserve">. </t>
    </r>
  </si>
  <si>
    <r>
      <t>EL CONTRATISTA se obliga con</t>
    </r>
    <r>
      <rPr>
        <b/>
        <sz val="8"/>
        <rFont val="Arial"/>
        <family val="2"/>
      </rPr>
      <t xml:space="preserve"> CISA </t>
    </r>
    <r>
      <rPr>
        <sz val="8"/>
        <rFont val="Arial"/>
        <family val="2"/>
      </rPr>
      <t>a prestar su servicio integral de Revisoría Fiscal, adelantando como mínimo el proceso de auditoría contable y financiera, de cumplimiento, del control interno y de gestión, de riesgos y de sistemas y tecnología, tal como se detalla en las obligaciones técnicas descritas más adelante y las demás a que haya lugar.</t>
    </r>
  </si>
  <si>
    <t>028-2019</t>
  </si>
  <si>
    <t>KPMG ADVISORY TAX &amp; LEGAL S. A.. S.</t>
  </si>
  <si>
    <t>EL CONTRATISTA se obliga con CISA  a prestar el servicio de consultoría para determinar la estructura, requerimientos óptimos de Recursos Humanos, perfiles y medición de cargas de trabajo para los funcionarios que hacen parte de la Dirección de Tecnología y Sistemas de la Información de la Entidad.</t>
  </si>
  <si>
    <t>029-2019</t>
  </si>
  <si>
    <t>CONTRATO DE ARRENDAMIENTO COMERCIAL LOCAL N° 2 EDIFICIO NUEVA SUCURSAL CHAPINERO</t>
  </si>
  <si>
    <t>19175764
79941713</t>
  </si>
  <si>
    <t>Mediante el presente contrato EL ARRENDADOR concede a EL ARRENDATARIO  a título de arrendamiento el uso y goce de Local N° 2 ubicado en la Callw 63 N° 11-09 de la ciudad de Bogotá  D. C., identificado con la matrícula inmobiliaria N° 50C-692960, y a su vez , éste último pagará un canon de arrendamiento mensual.</t>
  </si>
  <si>
    <t>030-2019</t>
  </si>
  <si>
    <t>COLUMBUS NETWORKS DE COLOMBIA LTDA.</t>
  </si>
  <si>
    <r>
      <t xml:space="preserve">EL CONTRATISTA se obliga con </t>
    </r>
    <r>
      <rPr>
        <b/>
        <sz val="8"/>
        <rFont val="Arial"/>
        <family val="2"/>
      </rPr>
      <t>CISA</t>
    </r>
    <r>
      <rPr>
        <sz val="8"/>
        <rFont val="Arial"/>
        <family val="2"/>
      </rPr>
      <t xml:space="preserve"> a instalar de manera integral una solución de infraestructura virtual para la implementación de un esquema de Recuperación de Desastres DRP como servicios DRaaS para la plataforma X86 que será implementada en el Datacenter Tier IV de C&amp;W en Tocancipa, lo anterior, será desarrollado con base al esquema de recuperación de información definido por la Entidad, de acuerdo con el alcance de los servicios acordado en este contrato y sus anexos.</t>
    </r>
  </si>
  <si>
    <t>031-2019</t>
  </si>
  <si>
    <t>EL CONTRATISTA se obliga a prestar a CISA, sus servicios profesionales de asesoría y apoyo para la ejecución de su Plan de Marketing Digital 2019, acorde con el Plan Estratégico 2019 -2022 de la Entidad.</t>
  </si>
  <si>
    <t>USD 71.213</t>
  </si>
  <si>
    <t>PORCENTAJE DE AVANCE PRESUPUESTAL REAL A 31 DE JULIO DE 2019</t>
  </si>
  <si>
    <t>05/12/2012 (PRORROGA AUTOMATICA)</t>
  </si>
  <si>
    <t xml:space="preserve">DIRECTOR DE TECNOLOGIA Y SISTEMAS DE LA INFORMACIÓN </t>
  </si>
  <si>
    <t>GERENCIA DE INMUEBLES</t>
  </si>
  <si>
    <t>SERGIO ANDRÉS MORENO ACEVEDO / DIANA LANCHEROS GONZÁLEZ</t>
  </si>
  <si>
    <t xml:space="preserve">DIRECCIÓN DE TECNOLOGÍA Y SISTEMAS DE INFORMACIÓN </t>
  </si>
  <si>
    <t>JOSE UBEIMAR RIVERA RIVERA
JUAN FELIPE ROBLES
MARILUZ ARISTIZABAL MARIN</t>
  </si>
  <si>
    <t xml:space="preserve">CARLOS MARIO MORENO VERGARA
</t>
  </si>
  <si>
    <t>GERENCIA SUCURSAL MEDELLÍN
GERENCIA DE INMUEBLES</t>
  </si>
  <si>
    <t>DEIBIS JACOB JIMÉNEZ SALCEDO</t>
  </si>
  <si>
    <t>DAVID ORLANDO GÓMEZ JIMÉNEZ</t>
  </si>
  <si>
    <t xml:space="preserve">DAVID ORLANDO GÓMEZ JIMÉNEZ
NUBIA ESPERANZA CORREA MEJÍA </t>
  </si>
  <si>
    <t>GERENCIA MEDELLÍN</t>
  </si>
  <si>
    <t>MABEL ANDREA RIVERA TORRES
NUBIA ESPERANZA CORREA MEJÍA
VICTORIA IRENE SEPULVEDA</t>
  </si>
  <si>
    <t>NUBIA ESPERANZA CORREA MEJÍA</t>
  </si>
  <si>
    <t>GERENTE DE VALORACIÓN</t>
  </si>
  <si>
    <t>CARLOS MARIO MORENO VERGARA
NUBIA ESPERANZA CORREA MEJÍA
JOSE DE JESUS ECHEVERRIA</t>
  </si>
  <si>
    <t>ANDRÉS SANTIAGO BOLIVAR GUERRA
NUBIA ESPERANZA CORREA MEJÍA
NELSON ROBERTO AHUMADA</t>
  </si>
  <si>
    <t>i) GERENCIA SUCURSAL CALI
ii) GERENCIA DEINMUEBLES</t>
  </si>
  <si>
    <t xml:space="preserve">i) RAFAEL GUSTAVO MURCIA
ii) NUBIA ESPERANZA CORREA MEJÍA
</t>
  </si>
  <si>
    <t>VICEPRESIDENCIA DE NEGOCIOS
VICEPRESIDENCIA  FINANCIERA Y ADMINISTRATIVA</t>
  </si>
  <si>
    <t>GERENCIA DE PLANEACIÓN ESTRATÉGICA Y PROYECTOS ESPECIALES</t>
  </si>
  <si>
    <t>pendiente AJUSTE A LA PÓLIZA</t>
  </si>
  <si>
    <t xml:space="preserve">DIRECCIÓN DE TECNOLOGIA Y SISTEMAS DE LA INFORMACIÓN </t>
  </si>
  <si>
    <t>COORDINACIÓN ADMINISTRATIVA Y FINANCIERA SUCURSAL MEDELLÍN</t>
  </si>
  <si>
    <t>FANY GONZALEZ VELASCO</t>
  </si>
  <si>
    <t>COORDINACIÓN DE INMUEBLES
GERENCIA DE PROYECTOS ESPECIALES
COORDINACIÓN ADMINISTRATIVO</t>
  </si>
  <si>
    <t>COORDINACIÓN DE INMUEBLES
GERENTE DE INMUEBLES
COORDINADOR ADMINISTRATIVA</t>
  </si>
  <si>
    <t>COORDINACIÓN DE INMUEBLES
GERENCIA DE INMUEBLES
COORDINACIÓN ADMINISTRATIVA</t>
  </si>
  <si>
    <t>COORDINACIÓN DE INMUEBLES
GERENCIA DE INMUEBLES 
COORDINACIÓN ADMINISTRATIVA</t>
  </si>
  <si>
    <t>GERENCIA LEGAL</t>
  </si>
  <si>
    <t>DIRECCIÓN DE TECNOLOGÍA Y SISTEMAS DE INFORMACIÓN / OFICIAL DE SEGURIDAD DE LA INFORMACIÓN</t>
  </si>
  <si>
    <t>g</t>
  </si>
  <si>
    <t>INFORMACIÓN CORRESPONDIENTE A LA SUICURSAL BOGOTÁ Y PROYECTO FONVIVIENDA DE ESTA REGIONAL.</t>
  </si>
  <si>
    <t>Para el mes de Julio de 2019 el contrato de Vigilancia No. 035-2017 conto con el  62.97% de avance presupuestal total; el cual el 5.97 % correspondiente a los inmuebles de la sucursal de Cali y 57% corresponde al avance presupuestal de los inmuebles de  proyectos especiales (Fonvivienda e Invias)</t>
  </si>
  <si>
    <t>Para el mes de Julio de 2019 el contrato De Aseo No. 025-018, conto con un avance presupuestal del 34%, este avance inluye aseo a los inmuebles de la SAE, de la sucursal de Cali y del operario tiempo completo en Zona Franca.</t>
  </si>
  <si>
    <t>Contrato finalizado, en tramite el acta de liquidacion ´para pagar la ultima factura</t>
  </si>
  <si>
    <t>Contrato con prorroga y adicion.</t>
  </si>
  <si>
    <t>Información con corte a 30 de Julio:  se realizó el pago del mantenimiento y soporte correspondiente al año 2019 para el Aplicativo de Seguimiento a la Estrategia ASE, el cual corresponde al segundo pago del contrato.</t>
  </si>
  <si>
    <t>El contrato se ejecutó de acuerdo a las condiciones establecidas. Con corte al 10 de mayo se realizó la entrega de los documentos correspondientes al acompañamiento para la definición del Plan Estratégico Institucional. Se encuentra pendiente el último pago equivalente al 50% del total, el cual, se realizá al momento de la firma del acta de liquidación.</t>
  </si>
  <si>
    <t>SE incluye la adición 3</t>
  </si>
  <si>
    <t>se incluye la adición</t>
  </si>
  <si>
    <t>resta la entrega del proyecto para realizar pago del 50% faltante</t>
  </si>
  <si>
    <t>SE RECIBE FACTURAS AR 72924  Por  $12.083.260 INCLUIDO IVA, han transcurrido 40 meses a JULIO  2019 de 48 Meses Pactados  lo que corresponde en ejecución del tiempo: 83%.  Referente al Valor del Contrato el presupuesto por $507.061.188 se ha ejecutado 80%. Se elabora adición al contrato 009-2016 con fecha 19 de Marzo de 2019.</t>
  </si>
  <si>
    <t>CONTRATO QUE SE ESTÁ MANEJANDO DESDE DIRECCIÓN GENERAL CON LA SIPERVISIÓN DE LUISA JAVIER DURAN</t>
  </si>
  <si>
    <t>CONTRATO QUE SE ENCUENTRA EN ETAPA DE LIQUIDACIÓN.</t>
  </si>
  <si>
    <t>A LA FECHA NO SE HA GENERADO FACTURACIÓN. YA QUE LA CARTERA FUE CARGADA HASTA EL MES DE JULIO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</si>
</sst>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quot;$&quot;\ * #,##0.00_ ;_ &quot;$&quot;\ * \-#,##0.00_ ;_ &quot;$&quot;\ * &quot;-&quot;??_ ;_ @_ "/>
    <numFmt numFmtId="167" formatCode="_ &quot;$&quot;\ * #,##0_ ;_ &quot;$&quot;\ * \-#,##0_ ;_ &quot;$&quot;\ * &quot;-&quot;??_ ;_ @_ "/>
    <numFmt numFmtId="168" formatCode="dd/mm/yyyy;@"/>
    <numFmt numFmtId="169" formatCode="0.0%"/>
  </numFmts>
  <fonts count="31" x14ac:knownFonts="1">
    <font>
      <sz val="10"/>
      <name val="Arial"/>
      <family val="2"/>
    </font>
    <font>
      <sz val="10"/>
      <name val="Arial"/>
      <family val="2"/>
    </font>
    <font>
      <b/>
      <sz val="10"/>
      <name val="Cambria"/>
      <family val="1"/>
    </font>
    <font>
      <sz val="10"/>
      <name val="Cambria"/>
      <family val="1"/>
    </font>
    <font>
      <b/>
      <sz val="22"/>
      <name val="Cambria"/>
      <family val="1"/>
    </font>
    <font>
      <b/>
      <sz val="11"/>
      <color theme="0"/>
      <name val="Cambria"/>
      <family val="1"/>
    </font>
    <font>
      <b/>
      <sz val="10"/>
      <color theme="0"/>
      <name val="Cambria"/>
      <family val="1"/>
    </font>
    <font>
      <sz val="10"/>
      <color theme="1"/>
      <name val="Cambria"/>
      <family val="1"/>
    </font>
    <font>
      <b/>
      <sz val="10"/>
      <color rgb="FFFF0000"/>
      <name val="Cambria"/>
      <family val="1"/>
    </font>
    <font>
      <sz val="8"/>
      <name val="Arial"/>
      <family val="2"/>
    </font>
    <font>
      <b/>
      <sz val="9"/>
      <color indexed="81"/>
      <name val="Tahoma"/>
      <family val="2"/>
    </font>
    <font>
      <sz val="9"/>
      <color indexed="81"/>
      <name val="Tahoma"/>
      <family val="2"/>
    </font>
    <font>
      <sz val="10"/>
      <color rgb="FFFF0000"/>
      <name val="Arial"/>
      <family val="2"/>
    </font>
    <font>
      <sz val="10"/>
      <color rgb="FF0066FF"/>
      <name val="Cambria"/>
      <family val="1"/>
    </font>
    <font>
      <sz val="8"/>
      <color rgb="FF0066FF"/>
      <name val="Arial"/>
      <family val="2"/>
    </font>
    <font>
      <b/>
      <sz val="10"/>
      <color rgb="FF0066FF"/>
      <name val="Cambria"/>
      <family val="1"/>
    </font>
    <font>
      <sz val="8"/>
      <color theme="1"/>
      <name val="Arial"/>
      <family val="2"/>
    </font>
    <font>
      <b/>
      <sz val="8"/>
      <color theme="1"/>
      <name val="Arial"/>
      <family val="2"/>
    </font>
    <font>
      <b/>
      <sz val="8"/>
      <color theme="1"/>
      <name val="Calibri"/>
      <family val="2"/>
    </font>
    <font>
      <sz val="8"/>
      <color theme="1"/>
      <name val="Calibri"/>
      <family val="2"/>
    </font>
    <font>
      <i/>
      <sz val="8"/>
      <color theme="1"/>
      <name val="Arial"/>
      <family val="2"/>
    </font>
    <font>
      <sz val="9"/>
      <name val="Arial"/>
      <family val="2"/>
    </font>
    <font>
      <sz val="9"/>
      <color rgb="FFFF0000"/>
      <name val="Arial"/>
      <family val="2"/>
    </font>
    <font>
      <b/>
      <sz val="8"/>
      <name val="Arial"/>
      <family val="2"/>
    </font>
    <font>
      <sz val="8"/>
      <color indexed="8"/>
      <name val="Arial"/>
      <family val="2"/>
    </font>
    <font>
      <sz val="8"/>
      <name val="Calibri"/>
      <family val="2"/>
      <scheme val="minor"/>
    </font>
    <font>
      <b/>
      <sz val="8"/>
      <name val="Calibri"/>
      <family val="2"/>
    </font>
    <font>
      <sz val="8"/>
      <name val="Calibri"/>
      <family val="2"/>
    </font>
    <font>
      <i/>
      <sz val="8"/>
      <name val="Arial"/>
      <family val="2"/>
    </font>
    <font>
      <b/>
      <sz val="9"/>
      <name val="Cambria"/>
      <family val="1"/>
    </font>
    <font>
      <sz val="9"/>
      <name val="Cambria"/>
      <family val="1"/>
    </font>
  </fonts>
  <fills count="8">
    <fill>
      <patternFill patternType="none"/>
    </fill>
    <fill>
      <patternFill patternType="gray125"/>
    </fill>
    <fill>
      <patternFill patternType="solid">
        <fgColor theme="0"/>
        <bgColor indexed="64"/>
      </patternFill>
    </fill>
    <fill>
      <patternFill patternType="solid">
        <fgColor rgb="FF095E57"/>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3" fillId="0" borderId="0" xfId="0" applyFont="1"/>
    <xf numFmtId="0" fontId="3" fillId="0" borderId="0" xfId="0" applyNumberFormat="1" applyFont="1" applyFill="1"/>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4" fontId="3" fillId="0" borderId="1" xfId="0" applyNumberFormat="1" applyFont="1" applyFill="1" applyBorder="1" applyAlignment="1">
      <alignment horizontal="center" vertical="center" wrapText="1"/>
    </xf>
    <xf numFmtId="167" fontId="3" fillId="0" borderId="1" xfId="2"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164" fontId="3" fillId="0" borderId="1" xfId="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3" fillId="2" borderId="0" xfId="0" applyNumberFormat="1" applyFont="1" applyFill="1"/>
    <xf numFmtId="0" fontId="7" fillId="0"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justify" vertical="center"/>
    </xf>
    <xf numFmtId="0" fontId="3" fillId="4" borderId="0" xfId="0" applyFont="1" applyFill="1"/>
    <xf numFmtId="0" fontId="3" fillId="2" borderId="1" xfId="0" applyNumberFormat="1" applyFont="1" applyFill="1" applyBorder="1" applyAlignment="1">
      <alignment horizontal="justify" vertical="center" wrapText="1"/>
    </xf>
    <xf numFmtId="165" fontId="3" fillId="2" borderId="1" xfId="1" applyNumberFormat="1" applyFont="1" applyFill="1" applyBorder="1" applyAlignment="1">
      <alignment horizontal="center" vertical="center" wrapText="1"/>
    </xf>
    <xf numFmtId="168" fontId="3" fillId="2"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164" fontId="3" fillId="5" borderId="1" xfId="1" applyFont="1" applyFill="1" applyBorder="1" applyAlignment="1">
      <alignment horizontal="center" vertical="center" wrapText="1"/>
    </xf>
    <xf numFmtId="0" fontId="4" fillId="2" borderId="2" xfId="0" applyFont="1" applyFill="1" applyBorder="1" applyAlignment="1">
      <alignment vertical="center"/>
    </xf>
    <xf numFmtId="0" fontId="6" fillId="3" borderId="1" xfId="0" applyNumberFormat="1" applyFont="1" applyFill="1" applyBorder="1" applyAlignment="1">
      <alignment horizontal="center" vertical="center" wrapText="1"/>
    </xf>
    <xf numFmtId="165" fontId="3" fillId="0" borderId="1" xfId="1" applyNumberFormat="1" applyFont="1" applyFill="1" applyBorder="1" applyAlignment="1">
      <alignment vertical="center" wrapText="1"/>
    </xf>
    <xf numFmtId="14" fontId="3" fillId="2" borderId="3"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vertical="center" wrapText="1"/>
    </xf>
    <xf numFmtId="0" fontId="5"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justify" vertical="center" wrapText="1"/>
    </xf>
    <xf numFmtId="9" fontId="3" fillId="6" borderId="1" xfId="4" applyFont="1" applyFill="1" applyBorder="1" applyAlignment="1">
      <alignment horizontal="center" vertical="center" wrapText="1"/>
    </xf>
    <xf numFmtId="10" fontId="3" fillId="6" borderId="1" xfId="0" applyNumberFormat="1" applyFont="1" applyFill="1" applyBorder="1" applyAlignment="1">
      <alignment horizontal="center" vertical="center" wrapText="1"/>
    </xf>
    <xf numFmtId="0" fontId="3" fillId="6" borderId="1" xfId="0" applyFont="1" applyFill="1" applyBorder="1" applyAlignment="1">
      <alignment horizontal="justify" vertical="center" wrapText="1"/>
    </xf>
    <xf numFmtId="10" fontId="3" fillId="6" borderId="1" xfId="4"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9" fontId="3" fillId="6" borderId="1" xfId="4"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3" fillId="6" borderId="1" xfId="0" applyFont="1" applyFill="1" applyBorder="1" applyAlignment="1">
      <alignment horizontal="justify" vertical="center"/>
    </xf>
    <xf numFmtId="0" fontId="3" fillId="2" borderId="0" xfId="0" applyFont="1" applyFill="1"/>
    <xf numFmtId="169" fontId="3" fillId="6" borderId="1" xfId="0" applyNumberFormat="1" applyFont="1" applyFill="1" applyBorder="1" applyAlignment="1">
      <alignment horizontal="center" vertical="center" wrapText="1"/>
    </xf>
    <xf numFmtId="0" fontId="0" fillId="0" borderId="0" xfId="0" applyAlignment="1">
      <alignment horizontal="center"/>
    </xf>
    <xf numFmtId="165" fontId="0" fillId="0" borderId="0" xfId="1" applyNumberFormat="1" applyFont="1" applyAlignment="1"/>
    <xf numFmtId="165" fontId="6" fillId="3" borderId="1" xfId="1" applyNumberFormat="1" applyFont="1" applyFill="1" applyBorder="1" applyAlignment="1">
      <alignment vertical="center" wrapText="1"/>
    </xf>
    <xf numFmtId="0" fontId="12" fillId="0" borderId="0" xfId="0" applyFont="1"/>
    <xf numFmtId="0" fontId="3" fillId="7"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65" fontId="13" fillId="0" borderId="1" xfId="1"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14" fontId="13" fillId="0" borderId="1" xfId="0"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168" fontId="13" fillId="0" borderId="1" xfId="0" applyNumberFormat="1" applyFont="1" applyFill="1" applyBorder="1" applyAlignment="1">
      <alignment horizontal="center" vertical="center" wrapText="1"/>
    </xf>
    <xf numFmtId="9" fontId="13" fillId="6" borderId="1" xfId="0" applyNumberFormat="1" applyFont="1" applyFill="1" applyBorder="1" applyAlignment="1">
      <alignment horizontal="center" vertical="center" wrapText="1"/>
    </xf>
    <xf numFmtId="0" fontId="13" fillId="6" borderId="1" xfId="0" applyFont="1" applyFill="1" applyBorder="1" applyAlignment="1">
      <alignment horizontal="justify" vertical="center" wrapText="1"/>
    </xf>
    <xf numFmtId="164" fontId="13" fillId="0" borderId="1" xfId="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justify" vertical="center" wrapText="1"/>
    </xf>
    <xf numFmtId="14" fontId="13"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4" fillId="0" borderId="0" xfId="0" applyFont="1"/>
    <xf numFmtId="0" fontId="15" fillId="3" borderId="1" xfId="0" applyNumberFormat="1" applyFont="1" applyFill="1" applyBorder="1" applyAlignment="1">
      <alignment horizontal="center" vertical="center" wrapText="1"/>
    </xf>
    <xf numFmtId="0" fontId="13" fillId="0" borderId="0" xfId="0" applyNumberFormat="1" applyFont="1" applyFill="1"/>
    <xf numFmtId="0" fontId="13" fillId="6" borderId="1" xfId="0" applyNumberFormat="1" applyFont="1" applyFill="1" applyBorder="1" applyAlignment="1">
      <alignment horizontal="justify" vertical="center" wrapText="1"/>
    </xf>
    <xf numFmtId="0" fontId="13" fillId="6" borderId="1" xfId="0" applyNumberFormat="1" applyFont="1" applyFill="1" applyBorder="1" applyAlignment="1">
      <alignment horizontal="center" vertical="center" wrapText="1"/>
    </xf>
    <xf numFmtId="0" fontId="13" fillId="0" borderId="0" xfId="0" applyFont="1"/>
    <xf numFmtId="0" fontId="0" fillId="2" borderId="0" xfId="0" applyFill="1"/>
    <xf numFmtId="0" fontId="0" fillId="2" borderId="0" xfId="0" applyFill="1" applyAlignment="1">
      <alignment horizontal="center"/>
    </xf>
    <xf numFmtId="165" fontId="0" fillId="2" borderId="0" xfId="1" applyNumberFormat="1" applyFont="1" applyFill="1" applyAlignment="1"/>
    <xf numFmtId="0" fontId="16" fillId="0" borderId="1" xfId="0"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14" fontId="16" fillId="0" borderId="1" xfId="0" applyNumberFormat="1" applyFont="1" applyFill="1" applyBorder="1" applyAlignment="1">
      <alignment horizontal="center" vertical="center" wrapText="1"/>
    </xf>
    <xf numFmtId="168" fontId="16" fillId="0" borderId="1" xfId="0" applyNumberFormat="1" applyFont="1" applyFill="1" applyBorder="1" applyAlignment="1">
      <alignment horizontal="center" vertical="center" wrapText="1"/>
    </xf>
    <xf numFmtId="165" fontId="16" fillId="0" borderId="1" xfId="1" applyNumberFormat="1" applyFont="1" applyFill="1" applyBorder="1" applyAlignment="1">
      <alignment vertical="center" wrapText="1"/>
    </xf>
    <xf numFmtId="0" fontId="16"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xf>
    <xf numFmtId="167" fontId="16" fillId="0" borderId="1" xfId="2" applyNumberFormat="1" applyFont="1" applyFill="1" applyBorder="1" applyAlignment="1">
      <alignment horizontal="center" vertical="center" wrapText="1"/>
    </xf>
    <xf numFmtId="164" fontId="16" fillId="0" borderId="1" xfId="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4" fontId="16" fillId="0" borderId="1" xfId="3"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6" fillId="3" borderId="1" xfId="0" applyNumberFormat="1" applyFont="1" applyFill="1" applyBorder="1" applyAlignment="1">
      <alignment horizontal="center" vertical="center" wrapText="1"/>
    </xf>
    <xf numFmtId="0" fontId="21" fillId="6" borderId="1" xfId="0" applyNumberFormat="1" applyFont="1" applyFill="1" applyBorder="1" applyAlignment="1">
      <alignment horizontal="left" vertical="center" wrapText="1"/>
    </xf>
    <xf numFmtId="0" fontId="0" fillId="2" borderId="0" xfId="0" applyFill="1" applyAlignment="1">
      <alignment horizontal="left"/>
    </xf>
    <xf numFmtId="0" fontId="9" fillId="6" borderId="1" xfId="0" applyNumberFormat="1" applyFont="1" applyFill="1" applyBorder="1" applyAlignment="1">
      <alignment horizontal="left" vertical="center" wrapText="1"/>
    </xf>
    <xf numFmtId="0" fontId="0" fillId="0" borderId="0" xfId="0" applyAlignment="1">
      <alignment horizontal="left"/>
    </xf>
    <xf numFmtId="0" fontId="21" fillId="6" borderId="1" xfId="0" applyFont="1" applyFill="1" applyBorder="1" applyAlignment="1">
      <alignment horizontal="left"/>
    </xf>
    <xf numFmtId="10" fontId="21" fillId="6" borderId="1" xfId="0" applyNumberFormat="1" applyFont="1" applyFill="1" applyBorder="1" applyAlignment="1">
      <alignment horizontal="left" vertical="center"/>
    </xf>
    <xf numFmtId="0" fontId="22" fillId="6" borderId="1" xfId="0" applyNumberFormat="1" applyFont="1" applyFill="1" applyBorder="1" applyAlignment="1">
      <alignment horizontal="left" vertical="center" wrapText="1"/>
    </xf>
    <xf numFmtId="0" fontId="21" fillId="6" borderId="1" xfId="0" applyFont="1" applyFill="1" applyBorder="1" applyAlignment="1">
      <alignment horizontal="left" wrapText="1"/>
    </xf>
    <xf numFmtId="0" fontId="21" fillId="6" borderId="1" xfId="0" applyFont="1" applyFill="1" applyBorder="1" applyAlignment="1">
      <alignment horizontal="left" vertical="center" wrapText="1"/>
    </xf>
    <xf numFmtId="0" fontId="21" fillId="0" borderId="0" xfId="0" applyFont="1" applyAlignment="1">
      <alignment horizontal="left"/>
    </xf>
    <xf numFmtId="9" fontId="1" fillId="6" borderId="1" xfId="4" applyNumberFormat="1" applyFont="1" applyFill="1" applyBorder="1" applyAlignment="1">
      <alignment horizontal="center" vertical="center"/>
    </xf>
    <xf numFmtId="9" fontId="1" fillId="6" borderId="1" xfId="4"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NumberFormat="1"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justify" vertical="center" wrapText="1"/>
    </xf>
    <xf numFmtId="0" fontId="25" fillId="2" borderId="1" xfId="0" applyNumberFormat="1" applyFont="1" applyFill="1" applyBorder="1" applyAlignment="1">
      <alignment horizontal="justify" vertical="center" wrapText="1"/>
    </xf>
    <xf numFmtId="0" fontId="9" fillId="2" borderId="1" xfId="0" applyFont="1" applyFill="1" applyBorder="1" applyAlignment="1">
      <alignment horizontal="justify" vertical="center"/>
    </xf>
    <xf numFmtId="14" fontId="9" fillId="2" borderId="1" xfId="0" applyNumberFormat="1"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165" fontId="9" fillId="0" borderId="1" xfId="3" applyNumberFormat="1" applyFont="1" applyFill="1" applyBorder="1" applyAlignment="1">
      <alignment horizontal="center" vertical="center" wrapText="1"/>
    </xf>
    <xf numFmtId="164" fontId="9" fillId="2" borderId="1" xfId="1" applyFont="1" applyFill="1" applyBorder="1" applyAlignment="1">
      <alignment horizontal="center" vertical="center" wrapText="1"/>
    </xf>
    <xf numFmtId="164" fontId="9" fillId="0" borderId="1" xfId="1" applyFont="1" applyFill="1" applyBorder="1" applyAlignment="1">
      <alignment horizontal="center" vertical="center" wrapText="1"/>
    </xf>
    <xf numFmtId="164" fontId="9" fillId="0" borderId="1" xfId="3" applyFont="1" applyFill="1" applyBorder="1" applyAlignment="1">
      <alignment horizontal="center" vertical="center" wrapText="1"/>
    </xf>
    <xf numFmtId="14" fontId="9" fillId="2" borderId="1" xfId="1" applyNumberFormat="1" applyFont="1" applyFill="1" applyBorder="1" applyAlignment="1">
      <alignment horizontal="center" vertical="center" wrapText="1"/>
    </xf>
    <xf numFmtId="14" fontId="9" fillId="2" borderId="1" xfId="3"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168" fontId="9" fillId="0" borderId="1" xfId="0" applyNumberFormat="1" applyFont="1" applyFill="1" applyBorder="1" applyAlignment="1">
      <alignment horizontal="center" vertical="center" wrapText="1"/>
    </xf>
    <xf numFmtId="0" fontId="0" fillId="0" borderId="0" xfId="0" applyFont="1"/>
    <xf numFmtId="0" fontId="9" fillId="0" borderId="1" xfId="0" applyFont="1" applyFill="1" applyBorder="1" applyAlignment="1">
      <alignment horizontal="justify" vertical="center"/>
    </xf>
    <xf numFmtId="0" fontId="21" fillId="6" borderId="1" xfId="0" applyFont="1" applyFill="1" applyBorder="1" applyAlignment="1">
      <alignment horizontal="left" vertical="top" wrapText="1"/>
    </xf>
    <xf numFmtId="10" fontId="1" fillId="6" borderId="1" xfId="4" applyNumberFormat="1" applyFont="1" applyFill="1" applyBorder="1" applyAlignment="1">
      <alignment horizontal="center" vertical="center"/>
    </xf>
    <xf numFmtId="10" fontId="1" fillId="6" borderId="1" xfId="4"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69" fontId="1" fillId="6" borderId="1" xfId="4" applyNumberFormat="1" applyFont="1" applyFill="1" applyBorder="1" applyAlignment="1">
      <alignment horizontal="center" vertical="center"/>
    </xf>
    <xf numFmtId="9" fontId="0" fillId="6" borderId="1" xfId="4" applyNumberFormat="1" applyFont="1" applyFill="1" applyBorder="1" applyAlignment="1">
      <alignment horizontal="center" vertical="center" wrapText="1"/>
    </xf>
    <xf numFmtId="9" fontId="1" fillId="6" borderId="1" xfId="4" applyFont="1" applyFill="1" applyBorder="1" applyAlignment="1">
      <alignment horizontal="center" vertical="center"/>
    </xf>
    <xf numFmtId="9" fontId="1" fillId="6" borderId="1" xfId="4" applyFont="1" applyFill="1" applyBorder="1" applyAlignment="1">
      <alignment horizontal="center" vertical="center" wrapText="1"/>
    </xf>
    <xf numFmtId="0" fontId="29" fillId="3" borderId="1" xfId="0" applyNumberFormat="1" applyFont="1" applyFill="1" applyBorder="1" applyAlignment="1">
      <alignment horizontal="center" vertical="center" wrapText="1"/>
    </xf>
    <xf numFmtId="0" fontId="21" fillId="6" borderId="1" xfId="0" applyNumberFormat="1" applyFont="1" applyFill="1" applyBorder="1" applyAlignment="1">
      <alignment horizontal="center" vertical="center" wrapText="1"/>
    </xf>
    <xf numFmtId="0" fontId="30" fillId="6" borderId="1" xfId="0" applyFont="1" applyFill="1" applyBorder="1" applyAlignment="1">
      <alignment horizontal="justify" vertical="center" wrapText="1"/>
    </xf>
    <xf numFmtId="9" fontId="21" fillId="6" borderId="1" xfId="4" applyNumberFormat="1" applyFont="1" applyFill="1" applyBorder="1" applyAlignment="1">
      <alignment horizontal="center" vertical="center" wrapText="1"/>
    </xf>
    <xf numFmtId="10" fontId="21" fillId="6" borderId="1" xfId="0" applyNumberFormat="1" applyFont="1" applyFill="1" applyBorder="1" applyAlignment="1">
      <alignment horizontal="left" vertical="center" wrapText="1"/>
    </xf>
    <xf numFmtId="0" fontId="21" fillId="0" borderId="0" xfId="0" applyFont="1" applyAlignment="1">
      <alignment wrapText="1"/>
    </xf>
    <xf numFmtId="0" fontId="21" fillId="0" borderId="0" xfId="0" applyFont="1" applyAlignment="1">
      <alignment horizontal="left" wrapText="1"/>
    </xf>
    <xf numFmtId="0" fontId="5"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cellXfs>
  <cellStyles count="5">
    <cellStyle name="Millares" xfId="1" builtinId="3"/>
    <cellStyle name="Millares 2" xfId="3"/>
    <cellStyle name="Moneda" xfId="2" builtinId="4"/>
    <cellStyle name="Normal" xfId="0" builtinId="0"/>
    <cellStyle name="Porcentaje" xfId="4" builtinId="5"/>
  </cellStyles>
  <dxfs count="0"/>
  <tableStyles count="0" defaultTableStyle="TableStyleMedium2" defaultPivotStyle="PivotStyleLight16"/>
  <colors>
    <mruColors>
      <color rgb="FFCCFF33"/>
      <color rgb="FF0066FF"/>
      <color rgb="FFF3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23</xdr:col>
      <xdr:colOff>1042106</xdr:colOff>
      <xdr:row>0</xdr:row>
      <xdr:rowOff>10583</xdr:rowOff>
    </xdr:from>
    <xdr:to>
      <xdr:col>23</xdr:col>
      <xdr:colOff>1733550</xdr:colOff>
      <xdr:row>1</xdr:row>
      <xdr:rowOff>0</xdr:rowOff>
    </xdr:to>
    <xdr:pic>
      <xdr:nvPicPr>
        <xdr:cNvPr id="3"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80523" y="10583"/>
          <a:ext cx="691444"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21166</xdr:rowOff>
    </xdr:from>
    <xdr:to>
      <xdr:col>3</xdr:col>
      <xdr:colOff>681567</xdr:colOff>
      <xdr:row>0</xdr:row>
      <xdr:rowOff>888999</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166"/>
          <a:ext cx="3856567" cy="867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675217</xdr:colOff>
      <xdr:row>1</xdr:row>
      <xdr:rowOff>0</xdr:rowOff>
    </xdr:to>
    <xdr:pic>
      <xdr:nvPicPr>
        <xdr:cNvPr id="2"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858916" cy="808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838921</xdr:colOff>
      <xdr:row>0</xdr:row>
      <xdr:rowOff>0</xdr:rowOff>
    </xdr:from>
    <xdr:to>
      <xdr:col>22</xdr:col>
      <xdr:colOff>17280</xdr:colOff>
      <xdr:row>1</xdr:row>
      <xdr:rowOff>0</xdr:rowOff>
    </xdr:to>
    <xdr:pic>
      <xdr:nvPicPr>
        <xdr:cNvPr id="3"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86900" y="0"/>
          <a:ext cx="652777" cy="808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675217</xdr:colOff>
      <xdr:row>1</xdr:row>
      <xdr:rowOff>0</xdr:rowOff>
    </xdr:to>
    <xdr:pic>
      <xdr:nvPicPr>
        <xdr:cNvPr id="2"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99167"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825873</xdr:colOff>
      <xdr:row>0</xdr:row>
      <xdr:rowOff>0</xdr:rowOff>
    </xdr:from>
    <xdr:to>
      <xdr:col>22</xdr:col>
      <xdr:colOff>4232</xdr:colOff>
      <xdr:row>1</xdr:row>
      <xdr:rowOff>0</xdr:rowOff>
    </xdr:to>
    <xdr:pic>
      <xdr:nvPicPr>
        <xdr:cNvPr id="3"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588197" y="0"/>
          <a:ext cx="657536" cy="80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2"/>
  <sheetViews>
    <sheetView zoomScale="90" zoomScaleNormal="90" zoomScaleSheetLayoutView="90" workbookViewId="0">
      <pane ySplit="3" topLeftCell="A34" activePane="bottomLeft" state="frozen"/>
      <selection activeCell="J2" sqref="J2"/>
      <selection pane="bottomLeft" activeCell="V1" sqref="V1"/>
    </sheetView>
  </sheetViews>
  <sheetFormatPr baseColWidth="10" defaultRowHeight="12.75" x14ac:dyDescent="0.2"/>
  <cols>
    <col min="1" max="1" width="9" style="1" bestFit="1" customWidth="1"/>
    <col min="2" max="2" width="22.7109375" style="18" bestFit="1" customWidth="1"/>
    <col min="3" max="3" width="15.85546875" style="18" bestFit="1" customWidth="1"/>
    <col min="4" max="4" width="16.140625" style="18" bestFit="1" customWidth="1"/>
    <col min="5" max="5" width="33.140625" style="18" bestFit="1" customWidth="1"/>
    <col min="6" max="6" width="12.7109375" style="18" bestFit="1" customWidth="1"/>
    <col min="7" max="7" width="8.7109375" style="18" bestFit="1" customWidth="1"/>
    <col min="8" max="8" width="25.28515625" style="18" bestFit="1" customWidth="1"/>
    <col min="9" max="9" width="94.5703125" style="18" bestFit="1" customWidth="1"/>
    <col min="10" max="10" width="30" style="18" bestFit="1" customWidth="1"/>
    <col min="11" max="11" width="44.5703125" style="18" bestFit="1" customWidth="1"/>
    <col min="12" max="12" width="21.7109375" style="18" bestFit="1" customWidth="1"/>
    <col min="13" max="13" width="21.140625" style="18" bestFit="1" customWidth="1"/>
    <col min="14" max="14" width="18.85546875" style="18" bestFit="1" customWidth="1"/>
    <col min="15" max="15" width="16.28515625" style="18" bestFit="1" customWidth="1"/>
    <col min="16" max="16" width="26" style="18" bestFit="1" customWidth="1"/>
    <col min="17" max="17" width="9.28515625" style="18" bestFit="1" customWidth="1"/>
    <col min="18" max="18" width="9.85546875" style="18" bestFit="1" customWidth="1"/>
    <col min="19" max="19" width="10" style="18" bestFit="1" customWidth="1"/>
    <col min="20" max="20" width="16.28515625" style="18" bestFit="1" customWidth="1"/>
    <col min="21" max="21" width="16.7109375" style="18" bestFit="1" customWidth="1"/>
    <col min="22" max="23" width="33.5703125" style="18" bestFit="1" customWidth="1"/>
    <col min="24" max="24" width="26" style="18" bestFit="1" customWidth="1"/>
    <col min="25" max="25" width="11.42578125" style="1" customWidth="1"/>
    <col min="26" max="16384" width="11.42578125" style="1"/>
  </cols>
  <sheetData>
    <row r="1" spans="1:24" ht="70.5" customHeight="1" x14ac:dyDescent="0.2">
      <c r="A1" s="24" t="s">
        <v>306</v>
      </c>
    </row>
    <row r="2" spans="1:24" ht="23.25" customHeight="1" x14ac:dyDescent="0.2">
      <c r="A2" s="137" t="s">
        <v>0</v>
      </c>
      <c r="B2" s="137"/>
      <c r="C2" s="137"/>
      <c r="D2" s="137"/>
      <c r="E2" s="137"/>
      <c r="F2" s="137"/>
      <c r="G2" s="137"/>
      <c r="H2" s="137"/>
      <c r="I2" s="137"/>
      <c r="J2" s="30"/>
      <c r="K2" s="30"/>
      <c r="L2" s="138" t="s">
        <v>1</v>
      </c>
      <c r="M2" s="138"/>
      <c r="N2" s="138"/>
      <c r="O2" s="138"/>
      <c r="P2" s="138"/>
      <c r="Q2" s="138" t="s">
        <v>2</v>
      </c>
      <c r="R2" s="138"/>
      <c r="S2" s="138"/>
      <c r="T2" s="29"/>
      <c r="U2" s="29"/>
      <c r="V2" s="138" t="s">
        <v>3</v>
      </c>
      <c r="W2" s="138"/>
      <c r="X2" s="138"/>
    </row>
    <row r="3" spans="1:24" s="2" customFormat="1" ht="54" customHeight="1" x14ac:dyDescent="0.2">
      <c r="A3" s="25" t="s">
        <v>4</v>
      </c>
      <c r="B3" s="25" t="s">
        <v>5</v>
      </c>
      <c r="C3" s="25" t="s">
        <v>6</v>
      </c>
      <c r="D3" s="25" t="s">
        <v>7</v>
      </c>
      <c r="E3" s="25" t="s">
        <v>8</v>
      </c>
      <c r="F3" s="25" t="s">
        <v>9</v>
      </c>
      <c r="G3" s="25" t="s">
        <v>10</v>
      </c>
      <c r="H3" s="25" t="s">
        <v>11</v>
      </c>
      <c r="I3" s="25" t="s">
        <v>12</v>
      </c>
      <c r="J3" s="25" t="s">
        <v>307</v>
      </c>
      <c r="K3" s="25" t="s">
        <v>13</v>
      </c>
      <c r="L3" s="25" t="s">
        <v>14</v>
      </c>
      <c r="M3" s="25" t="s">
        <v>15</v>
      </c>
      <c r="N3" s="25" t="s">
        <v>16</v>
      </c>
      <c r="O3" s="25" t="s">
        <v>17</v>
      </c>
      <c r="P3" s="25" t="s">
        <v>18</v>
      </c>
      <c r="Q3" s="25" t="s">
        <v>19</v>
      </c>
      <c r="R3" s="25" t="s">
        <v>20</v>
      </c>
      <c r="S3" s="25" t="s">
        <v>21</v>
      </c>
      <c r="T3" s="25" t="s">
        <v>17</v>
      </c>
      <c r="U3" s="25" t="s">
        <v>22</v>
      </c>
      <c r="V3" s="25" t="s">
        <v>5</v>
      </c>
      <c r="W3" s="25" t="s">
        <v>23</v>
      </c>
      <c r="X3" s="25" t="s">
        <v>24</v>
      </c>
    </row>
    <row r="4" spans="1:24" s="2" customFormat="1" ht="98.25" customHeight="1" x14ac:dyDescent="0.2">
      <c r="A4" s="25">
        <v>1</v>
      </c>
      <c r="B4" s="3" t="s">
        <v>31</v>
      </c>
      <c r="C4" s="3" t="s">
        <v>26</v>
      </c>
      <c r="D4" s="3" t="s">
        <v>32</v>
      </c>
      <c r="E4" s="48" t="s">
        <v>33</v>
      </c>
      <c r="F4" s="10">
        <v>860024151</v>
      </c>
      <c r="G4" s="4">
        <v>8</v>
      </c>
      <c r="H4" s="3" t="s">
        <v>27</v>
      </c>
      <c r="I4" s="5" t="s">
        <v>34</v>
      </c>
      <c r="J4" s="32">
        <v>0.25</v>
      </c>
      <c r="K4" s="36" t="s">
        <v>289</v>
      </c>
      <c r="L4" s="6">
        <v>40878</v>
      </c>
      <c r="M4" s="8">
        <v>40883</v>
      </c>
      <c r="N4" s="6">
        <v>41248</v>
      </c>
      <c r="O4" s="7">
        <v>3905408</v>
      </c>
      <c r="P4" s="8">
        <v>40883</v>
      </c>
      <c r="Q4" s="3">
        <v>5</v>
      </c>
      <c r="R4" s="3">
        <v>12</v>
      </c>
      <c r="S4" s="3">
        <v>2019</v>
      </c>
      <c r="T4" s="7">
        <v>3905408</v>
      </c>
      <c r="U4" s="9" t="s">
        <v>25</v>
      </c>
      <c r="V4" s="3" t="s">
        <v>35</v>
      </c>
      <c r="W4" s="3" t="s">
        <v>36</v>
      </c>
      <c r="X4" s="3" t="s">
        <v>37</v>
      </c>
    </row>
    <row r="5" spans="1:24" s="2" customFormat="1" ht="49.5" customHeight="1" x14ac:dyDescent="0.2">
      <c r="A5" s="25">
        <v>2</v>
      </c>
      <c r="B5" s="3" t="s">
        <v>38</v>
      </c>
      <c r="C5" s="3" t="s">
        <v>26</v>
      </c>
      <c r="D5" s="3" t="s">
        <v>39</v>
      </c>
      <c r="E5" s="48" t="s">
        <v>40</v>
      </c>
      <c r="F5" s="10">
        <v>830077975</v>
      </c>
      <c r="G5" s="10">
        <v>8</v>
      </c>
      <c r="H5" s="3" t="s">
        <v>27</v>
      </c>
      <c r="I5" s="5" t="s">
        <v>41</v>
      </c>
      <c r="J5" s="32">
        <v>0.8</v>
      </c>
      <c r="K5" s="36"/>
      <c r="L5" s="6">
        <v>41215</v>
      </c>
      <c r="M5" s="8">
        <v>41226</v>
      </c>
      <c r="N5" s="6">
        <v>42320</v>
      </c>
      <c r="O5" s="7">
        <v>290471410</v>
      </c>
      <c r="P5" s="8">
        <v>41226</v>
      </c>
      <c r="Q5" s="3">
        <v>13</v>
      </c>
      <c r="R5" s="3">
        <v>11</v>
      </c>
      <c r="S5" s="3">
        <v>2019</v>
      </c>
      <c r="T5" s="7">
        <v>890272967</v>
      </c>
      <c r="U5" s="9" t="s">
        <v>25</v>
      </c>
      <c r="V5" s="3" t="s">
        <v>42</v>
      </c>
      <c r="W5" s="3" t="s">
        <v>43</v>
      </c>
      <c r="X5" s="15" t="s">
        <v>44</v>
      </c>
    </row>
    <row r="6" spans="1:24" s="2" customFormat="1" ht="68.25" customHeight="1" x14ac:dyDescent="0.2">
      <c r="A6" s="25">
        <v>3</v>
      </c>
      <c r="B6" s="3" t="s">
        <v>38</v>
      </c>
      <c r="C6" s="3" t="s">
        <v>26</v>
      </c>
      <c r="D6" s="3" t="s">
        <v>45</v>
      </c>
      <c r="E6" s="48" t="s">
        <v>46</v>
      </c>
      <c r="F6" s="10">
        <v>830070527</v>
      </c>
      <c r="G6" s="10">
        <v>1</v>
      </c>
      <c r="H6" s="3" t="s">
        <v>47</v>
      </c>
      <c r="I6" s="5" t="s">
        <v>305</v>
      </c>
      <c r="J6" s="38" t="s">
        <v>48</v>
      </c>
      <c r="K6" s="36" t="s">
        <v>49</v>
      </c>
      <c r="L6" s="6">
        <v>41862</v>
      </c>
      <c r="M6" s="6">
        <v>41862</v>
      </c>
      <c r="N6" s="6" t="s">
        <v>50</v>
      </c>
      <c r="O6" s="7">
        <v>0</v>
      </c>
      <c r="P6" s="8" t="s">
        <v>28</v>
      </c>
      <c r="Q6" s="3"/>
      <c r="R6" s="3"/>
      <c r="S6" s="3"/>
      <c r="T6" s="7">
        <v>0</v>
      </c>
      <c r="U6" s="9" t="s">
        <v>25</v>
      </c>
      <c r="V6" s="3" t="s">
        <v>51</v>
      </c>
      <c r="W6" s="3" t="s">
        <v>52</v>
      </c>
      <c r="X6" s="11" t="s">
        <v>53</v>
      </c>
    </row>
    <row r="7" spans="1:24" s="64" customFormat="1" ht="54.75" customHeight="1" x14ac:dyDescent="0.2">
      <c r="A7" s="63">
        <v>4</v>
      </c>
      <c r="B7" s="49" t="s">
        <v>38</v>
      </c>
      <c r="C7" s="49" t="s">
        <v>26</v>
      </c>
      <c r="D7" s="49" t="s">
        <v>54</v>
      </c>
      <c r="E7" s="49" t="s">
        <v>55</v>
      </c>
      <c r="F7" s="50">
        <v>800250721</v>
      </c>
      <c r="G7" s="50">
        <v>6</v>
      </c>
      <c r="H7" s="49" t="s">
        <v>56</v>
      </c>
      <c r="I7" s="51" t="s">
        <v>57</v>
      </c>
      <c r="J7" s="55">
        <v>0.47</v>
      </c>
      <c r="K7" s="56" t="s">
        <v>320</v>
      </c>
      <c r="L7" s="52">
        <v>41927</v>
      </c>
      <c r="M7" s="52">
        <v>41944</v>
      </c>
      <c r="N7" s="52">
        <v>43616</v>
      </c>
      <c r="O7" s="53">
        <v>884124576</v>
      </c>
      <c r="P7" s="54">
        <v>41929</v>
      </c>
      <c r="Q7" s="58">
        <v>31</v>
      </c>
      <c r="R7" s="58">
        <v>5</v>
      </c>
      <c r="S7" s="58">
        <v>2019</v>
      </c>
      <c r="T7" s="53">
        <v>3295704576</v>
      </c>
      <c r="U7" s="57" t="s">
        <v>25</v>
      </c>
      <c r="V7" s="49" t="s">
        <v>58</v>
      </c>
      <c r="W7" s="49" t="s">
        <v>59</v>
      </c>
      <c r="X7" s="49" t="s">
        <v>44</v>
      </c>
    </row>
    <row r="8" spans="1:24" s="2" customFormat="1" ht="76.5" customHeight="1" x14ac:dyDescent="0.2">
      <c r="A8" s="28">
        <v>5</v>
      </c>
      <c r="B8" s="3" t="s">
        <v>38</v>
      </c>
      <c r="C8" s="3" t="s">
        <v>26</v>
      </c>
      <c r="D8" s="3" t="s">
        <v>60</v>
      </c>
      <c r="E8" s="48" t="s">
        <v>61</v>
      </c>
      <c r="F8" s="10">
        <v>899999115</v>
      </c>
      <c r="G8" s="10">
        <v>8</v>
      </c>
      <c r="H8" s="3" t="s">
        <v>27</v>
      </c>
      <c r="I8" s="5" t="s">
        <v>62</v>
      </c>
      <c r="J8" s="32">
        <v>0.42</v>
      </c>
      <c r="K8" s="36" t="s">
        <v>320</v>
      </c>
      <c r="L8" s="6">
        <v>41957</v>
      </c>
      <c r="M8" s="6">
        <v>42006</v>
      </c>
      <c r="N8" s="6">
        <v>43132</v>
      </c>
      <c r="O8" s="7">
        <v>474628436</v>
      </c>
      <c r="P8" s="8">
        <v>41975</v>
      </c>
      <c r="Q8" s="11">
        <v>1</v>
      </c>
      <c r="R8" s="11">
        <v>4</v>
      </c>
      <c r="S8" s="11">
        <v>2019</v>
      </c>
      <c r="T8" s="7">
        <v>660506436</v>
      </c>
      <c r="U8" s="9" t="s">
        <v>25</v>
      </c>
      <c r="V8" s="3" t="s">
        <v>58</v>
      </c>
      <c r="W8" s="3" t="s">
        <v>59</v>
      </c>
      <c r="X8" s="3" t="s">
        <v>44</v>
      </c>
    </row>
    <row r="9" spans="1:24" s="2" customFormat="1" ht="112.5" customHeight="1" x14ac:dyDescent="0.2">
      <c r="A9" s="28">
        <v>6</v>
      </c>
      <c r="B9" s="3" t="s">
        <v>25</v>
      </c>
      <c r="C9" s="3" t="s">
        <v>26</v>
      </c>
      <c r="D9" s="3" t="s">
        <v>63</v>
      </c>
      <c r="E9" s="48" t="s">
        <v>64</v>
      </c>
      <c r="F9" s="10">
        <v>79157086</v>
      </c>
      <c r="G9" s="10"/>
      <c r="H9" s="3" t="s">
        <v>27</v>
      </c>
      <c r="I9" s="5" t="s">
        <v>65</v>
      </c>
      <c r="J9" s="32">
        <v>0.67</v>
      </c>
      <c r="K9" s="38"/>
      <c r="L9" s="6">
        <v>41984</v>
      </c>
      <c r="M9" s="8">
        <v>41997</v>
      </c>
      <c r="N9" s="6">
        <v>42361</v>
      </c>
      <c r="O9" s="7">
        <v>174000000</v>
      </c>
      <c r="P9" s="8">
        <v>41997</v>
      </c>
      <c r="Q9" s="3">
        <v>31</v>
      </c>
      <c r="R9" s="3">
        <v>12</v>
      </c>
      <c r="S9" s="3">
        <v>2019</v>
      </c>
      <c r="T9" s="7">
        <v>174000000</v>
      </c>
      <c r="U9" s="9" t="s">
        <v>29</v>
      </c>
      <c r="V9" s="3" t="s">
        <v>66</v>
      </c>
      <c r="W9" s="3" t="s">
        <v>67</v>
      </c>
      <c r="X9" s="15" t="s">
        <v>30</v>
      </c>
    </row>
    <row r="10" spans="1:24" s="2" customFormat="1" ht="125.25" customHeight="1" x14ac:dyDescent="0.2">
      <c r="A10" s="28">
        <v>7</v>
      </c>
      <c r="B10" s="3" t="s">
        <v>66</v>
      </c>
      <c r="C10" s="3" t="s">
        <v>69</v>
      </c>
      <c r="D10" s="3" t="s">
        <v>70</v>
      </c>
      <c r="E10" s="48" t="s">
        <v>71</v>
      </c>
      <c r="F10" s="10">
        <v>890931549</v>
      </c>
      <c r="G10" s="10">
        <v>5</v>
      </c>
      <c r="H10" s="3" t="s">
        <v>56</v>
      </c>
      <c r="I10" s="5" t="s">
        <v>72</v>
      </c>
      <c r="J10" s="32">
        <v>0.79</v>
      </c>
      <c r="K10" s="36" t="s">
        <v>301</v>
      </c>
      <c r="L10" s="6">
        <v>42426</v>
      </c>
      <c r="M10" s="8">
        <v>42462</v>
      </c>
      <c r="N10" s="6">
        <v>43191</v>
      </c>
      <c r="O10" s="7">
        <v>226075128</v>
      </c>
      <c r="P10" s="8" t="s">
        <v>28</v>
      </c>
      <c r="Q10" s="3">
        <v>1</v>
      </c>
      <c r="R10" s="3">
        <v>4</v>
      </c>
      <c r="S10" s="3">
        <v>2020</v>
      </c>
      <c r="T10" s="7">
        <v>560448533</v>
      </c>
      <c r="U10" s="9" t="s">
        <v>25</v>
      </c>
      <c r="V10" s="3" t="s">
        <v>73</v>
      </c>
      <c r="W10" s="3" t="s">
        <v>74</v>
      </c>
      <c r="X10" s="11" t="s">
        <v>75</v>
      </c>
    </row>
    <row r="11" spans="1:24" s="64" customFormat="1" ht="89.25" x14ac:dyDescent="0.2">
      <c r="A11" s="63">
        <v>8</v>
      </c>
      <c r="B11" s="49" t="s">
        <v>38</v>
      </c>
      <c r="C11" s="49" t="s">
        <v>26</v>
      </c>
      <c r="D11" s="49" t="s">
        <v>76</v>
      </c>
      <c r="E11" s="49" t="s">
        <v>77</v>
      </c>
      <c r="F11" s="50">
        <v>860023380</v>
      </c>
      <c r="G11" s="50">
        <v>3</v>
      </c>
      <c r="H11" s="49" t="s">
        <v>27</v>
      </c>
      <c r="I11" s="51" t="s">
        <v>78</v>
      </c>
      <c r="J11" s="55">
        <v>0.97</v>
      </c>
      <c r="K11" s="56"/>
      <c r="L11" s="52">
        <v>42492</v>
      </c>
      <c r="M11" s="54">
        <v>42508</v>
      </c>
      <c r="N11" s="52">
        <v>42872</v>
      </c>
      <c r="O11" s="53">
        <v>267000000</v>
      </c>
      <c r="P11" s="54">
        <v>42508</v>
      </c>
      <c r="Q11" s="49">
        <v>17</v>
      </c>
      <c r="R11" s="49">
        <v>5</v>
      </c>
      <c r="S11" s="49">
        <v>2019</v>
      </c>
      <c r="T11" s="53">
        <v>858156556.31999993</v>
      </c>
      <c r="U11" s="57" t="s">
        <v>25</v>
      </c>
      <c r="V11" s="49" t="s">
        <v>51</v>
      </c>
      <c r="W11" s="49" t="s">
        <v>52</v>
      </c>
      <c r="X11" s="58" t="s">
        <v>53</v>
      </c>
    </row>
    <row r="12" spans="1:24" s="13" customFormat="1" ht="38.25" customHeight="1" x14ac:dyDescent="0.2">
      <c r="A12" s="28">
        <v>9</v>
      </c>
      <c r="B12" s="3" t="s">
        <v>79</v>
      </c>
      <c r="C12" s="3" t="s">
        <v>26</v>
      </c>
      <c r="D12" s="3" t="s">
        <v>80</v>
      </c>
      <c r="E12" s="48" t="s">
        <v>81</v>
      </c>
      <c r="F12" s="26">
        <v>800152488</v>
      </c>
      <c r="G12" s="10">
        <v>4</v>
      </c>
      <c r="H12" s="3" t="s">
        <v>27</v>
      </c>
      <c r="I12" s="12" t="s">
        <v>82</v>
      </c>
      <c r="J12" s="32">
        <v>0.9</v>
      </c>
      <c r="K12" s="33"/>
      <c r="L12" s="6">
        <v>42704</v>
      </c>
      <c r="M12" s="6">
        <v>42705</v>
      </c>
      <c r="N12" s="6">
        <v>43435</v>
      </c>
      <c r="O12" s="7">
        <v>730000000</v>
      </c>
      <c r="P12" s="8">
        <v>42705</v>
      </c>
      <c r="Q12" s="3">
        <v>1</v>
      </c>
      <c r="R12" s="3">
        <v>8</v>
      </c>
      <c r="S12" s="3">
        <v>2019</v>
      </c>
      <c r="T12" s="7">
        <v>957280514</v>
      </c>
      <c r="U12" s="9" t="s">
        <v>25</v>
      </c>
      <c r="V12" s="3" t="s">
        <v>83</v>
      </c>
      <c r="W12" s="3" t="s">
        <v>84</v>
      </c>
      <c r="X12" s="15" t="s">
        <v>85</v>
      </c>
    </row>
    <row r="13" spans="1:24" s="13" customFormat="1" ht="86.25" customHeight="1" x14ac:dyDescent="0.2">
      <c r="A13" s="28">
        <v>10</v>
      </c>
      <c r="B13" s="3" t="s">
        <v>79</v>
      </c>
      <c r="C13" s="3" t="s">
        <v>86</v>
      </c>
      <c r="D13" s="3" t="s">
        <v>87</v>
      </c>
      <c r="E13" s="48" t="s">
        <v>88</v>
      </c>
      <c r="F13" s="3" t="s">
        <v>89</v>
      </c>
      <c r="G13" s="3">
        <v>3</v>
      </c>
      <c r="H13" s="3" t="s">
        <v>56</v>
      </c>
      <c r="I13" s="12" t="s">
        <v>90</v>
      </c>
      <c r="J13" s="35">
        <v>0.62609999999999999</v>
      </c>
      <c r="K13" s="33"/>
      <c r="L13" s="6">
        <v>42804</v>
      </c>
      <c r="M13" s="6">
        <v>42804</v>
      </c>
      <c r="N13" s="6">
        <v>43168</v>
      </c>
      <c r="O13" s="7">
        <v>25561200</v>
      </c>
      <c r="P13" s="8" t="s">
        <v>28</v>
      </c>
      <c r="Q13" s="3">
        <v>9</v>
      </c>
      <c r="R13" s="3">
        <v>3</v>
      </c>
      <c r="S13" s="3">
        <v>2020</v>
      </c>
      <c r="T13" s="7">
        <v>52934688</v>
      </c>
      <c r="U13" s="9" t="s">
        <v>25</v>
      </c>
      <c r="V13" s="3" t="s">
        <v>91</v>
      </c>
      <c r="W13" s="3" t="s">
        <v>92</v>
      </c>
      <c r="X13" s="11" t="s">
        <v>93</v>
      </c>
    </row>
    <row r="14" spans="1:24" s="2" customFormat="1" ht="80.25" customHeight="1" x14ac:dyDescent="0.2">
      <c r="A14" s="28">
        <v>11</v>
      </c>
      <c r="B14" s="3" t="s">
        <v>94</v>
      </c>
      <c r="C14" s="3" t="s">
        <v>26</v>
      </c>
      <c r="D14" s="3" t="s">
        <v>98</v>
      </c>
      <c r="E14" s="48" t="s">
        <v>99</v>
      </c>
      <c r="F14" s="3">
        <v>860058760</v>
      </c>
      <c r="G14" s="3">
        <v>1</v>
      </c>
      <c r="H14" s="3" t="s">
        <v>27</v>
      </c>
      <c r="I14" s="12" t="s">
        <v>100</v>
      </c>
      <c r="J14" s="35">
        <v>0.75570000000000004</v>
      </c>
      <c r="K14" s="33"/>
      <c r="L14" s="6">
        <v>42947</v>
      </c>
      <c r="M14" s="6">
        <v>42948</v>
      </c>
      <c r="N14" s="6">
        <v>43677</v>
      </c>
      <c r="O14" s="7">
        <v>299880000</v>
      </c>
      <c r="P14" s="6">
        <v>42950</v>
      </c>
      <c r="Q14" s="3">
        <v>31</v>
      </c>
      <c r="R14" s="3">
        <v>7</v>
      </c>
      <c r="S14" s="3">
        <v>2019</v>
      </c>
      <c r="T14" s="7">
        <v>299880000</v>
      </c>
      <c r="U14" s="9" t="s">
        <v>25</v>
      </c>
      <c r="V14" s="3" t="s">
        <v>95</v>
      </c>
      <c r="W14" s="3" t="s">
        <v>96</v>
      </c>
      <c r="X14" s="11" t="s">
        <v>97</v>
      </c>
    </row>
    <row r="15" spans="1:24" s="2" customFormat="1" ht="41.25" customHeight="1" x14ac:dyDescent="0.2">
      <c r="A15" s="28">
        <v>12</v>
      </c>
      <c r="B15" s="3" t="s">
        <v>66</v>
      </c>
      <c r="C15" s="3" t="s">
        <v>26</v>
      </c>
      <c r="D15" s="3" t="s">
        <v>101</v>
      </c>
      <c r="E15" s="48" t="s">
        <v>102</v>
      </c>
      <c r="F15" s="3">
        <v>800220143</v>
      </c>
      <c r="G15" s="3">
        <v>0</v>
      </c>
      <c r="H15" s="3" t="s">
        <v>27</v>
      </c>
      <c r="I15" s="12" t="s">
        <v>103</v>
      </c>
      <c r="J15" s="35">
        <v>0.97899999999999998</v>
      </c>
      <c r="K15" s="33"/>
      <c r="L15" s="6">
        <v>42987</v>
      </c>
      <c r="M15" s="6">
        <v>43010</v>
      </c>
      <c r="N15" s="6">
        <v>43739</v>
      </c>
      <c r="O15" s="7">
        <v>4938636000</v>
      </c>
      <c r="P15" s="6">
        <v>43010</v>
      </c>
      <c r="Q15" s="3">
        <v>1</v>
      </c>
      <c r="R15" s="3">
        <v>10</v>
      </c>
      <c r="S15" s="3">
        <v>2019</v>
      </c>
      <c r="T15" s="7">
        <v>4938636000</v>
      </c>
      <c r="U15" s="9" t="s">
        <v>104</v>
      </c>
      <c r="V15" s="3" t="s">
        <v>105</v>
      </c>
      <c r="W15" s="3" t="s">
        <v>36</v>
      </c>
      <c r="X15" s="3" t="s">
        <v>37</v>
      </c>
    </row>
    <row r="16" spans="1:24" s="2" customFormat="1" ht="45" customHeight="1" x14ac:dyDescent="0.2">
      <c r="A16" s="28">
        <v>13</v>
      </c>
      <c r="B16" s="3" t="s">
        <v>106</v>
      </c>
      <c r="C16" s="3" t="s">
        <v>26</v>
      </c>
      <c r="D16" s="3" t="s">
        <v>107</v>
      </c>
      <c r="E16" s="48" t="s">
        <v>108</v>
      </c>
      <c r="F16" s="3">
        <v>830132646</v>
      </c>
      <c r="G16" s="3">
        <v>5</v>
      </c>
      <c r="H16" s="3" t="s">
        <v>27</v>
      </c>
      <c r="I16" s="12" t="s">
        <v>109</v>
      </c>
      <c r="J16" s="35">
        <v>0.6867148510275165</v>
      </c>
      <c r="K16" s="33"/>
      <c r="L16" s="6">
        <v>42997</v>
      </c>
      <c r="M16" s="6">
        <v>43048</v>
      </c>
      <c r="N16" s="6">
        <v>43290</v>
      </c>
      <c r="O16" s="7">
        <v>180000000</v>
      </c>
      <c r="P16" s="8">
        <v>43003</v>
      </c>
      <c r="Q16" s="3">
        <v>31</v>
      </c>
      <c r="R16" s="3">
        <v>12</v>
      </c>
      <c r="S16" s="3">
        <v>2019</v>
      </c>
      <c r="T16" s="7">
        <v>287100000</v>
      </c>
      <c r="U16" s="9" t="s">
        <v>104</v>
      </c>
      <c r="V16" s="3" t="s">
        <v>106</v>
      </c>
      <c r="W16" s="3" t="s">
        <v>110</v>
      </c>
      <c r="X16" s="11" t="s">
        <v>284</v>
      </c>
    </row>
    <row r="17" spans="1:24" s="2" customFormat="1" ht="71.25" customHeight="1" x14ac:dyDescent="0.2">
      <c r="A17" s="28">
        <v>14</v>
      </c>
      <c r="B17" s="3" t="s">
        <v>111</v>
      </c>
      <c r="C17" s="3" t="s">
        <v>26</v>
      </c>
      <c r="D17" s="3" t="s">
        <v>112</v>
      </c>
      <c r="E17" s="48" t="s">
        <v>113</v>
      </c>
      <c r="F17" s="3">
        <v>830016865</v>
      </c>
      <c r="G17" s="3">
        <v>5</v>
      </c>
      <c r="H17" s="3" t="s">
        <v>27</v>
      </c>
      <c r="I17" s="12" t="s">
        <v>114</v>
      </c>
      <c r="J17" s="32">
        <v>0.81</v>
      </c>
      <c r="K17" s="33"/>
      <c r="L17" s="6">
        <v>43019</v>
      </c>
      <c r="M17" s="6">
        <v>43027</v>
      </c>
      <c r="N17" s="6">
        <v>43100</v>
      </c>
      <c r="O17" s="7">
        <v>91630000</v>
      </c>
      <c r="P17" s="8">
        <v>43027</v>
      </c>
      <c r="Q17" s="14">
        <v>30</v>
      </c>
      <c r="R17" s="14">
        <v>6</v>
      </c>
      <c r="S17" s="14">
        <v>2019</v>
      </c>
      <c r="T17" s="7">
        <v>137445000</v>
      </c>
      <c r="U17" s="9" t="s">
        <v>25</v>
      </c>
      <c r="V17" s="3" t="s">
        <v>115</v>
      </c>
      <c r="W17" s="3" t="s">
        <v>115</v>
      </c>
      <c r="X17" s="3" t="s">
        <v>116</v>
      </c>
    </row>
    <row r="18" spans="1:24" s="13" customFormat="1" ht="91.5" customHeight="1" x14ac:dyDescent="0.2">
      <c r="A18" s="28">
        <v>15</v>
      </c>
      <c r="B18" s="3" t="s">
        <v>66</v>
      </c>
      <c r="C18" s="3" t="s">
        <v>86</v>
      </c>
      <c r="D18" s="3" t="s">
        <v>117</v>
      </c>
      <c r="E18" s="48" t="s">
        <v>118</v>
      </c>
      <c r="F18" s="3">
        <v>800076719</v>
      </c>
      <c r="G18" s="3">
        <v>5</v>
      </c>
      <c r="H18" s="3" t="s">
        <v>27</v>
      </c>
      <c r="I18" s="12" t="s">
        <v>119</v>
      </c>
      <c r="J18" s="37">
        <v>0.96499999999999997</v>
      </c>
      <c r="K18" s="33" t="s">
        <v>322</v>
      </c>
      <c r="L18" s="6">
        <v>43032</v>
      </c>
      <c r="M18" s="6">
        <v>43040</v>
      </c>
      <c r="N18" s="6">
        <v>43769</v>
      </c>
      <c r="O18" s="7">
        <v>1213440633</v>
      </c>
      <c r="P18" s="8">
        <v>43038</v>
      </c>
      <c r="Q18" s="3">
        <v>31</v>
      </c>
      <c r="R18" s="3">
        <v>10</v>
      </c>
      <c r="S18" s="3">
        <v>2019</v>
      </c>
      <c r="T18" s="7">
        <v>2234934535.0299997</v>
      </c>
      <c r="U18" s="9" t="s">
        <v>104</v>
      </c>
      <c r="V18" s="3" t="s">
        <v>120</v>
      </c>
      <c r="W18" s="3" t="s">
        <v>120</v>
      </c>
      <c r="X18" s="11" t="s">
        <v>121</v>
      </c>
    </row>
    <row r="19" spans="1:24" s="2" customFormat="1" ht="105" customHeight="1" x14ac:dyDescent="0.2">
      <c r="A19" s="28">
        <v>16</v>
      </c>
      <c r="B19" s="3" t="s">
        <v>66</v>
      </c>
      <c r="C19" s="3" t="s">
        <v>122</v>
      </c>
      <c r="D19" s="3" t="s">
        <v>123</v>
      </c>
      <c r="E19" s="48" t="s">
        <v>124</v>
      </c>
      <c r="F19" s="3">
        <v>860051945</v>
      </c>
      <c r="G19" s="3">
        <v>3</v>
      </c>
      <c r="H19" s="3" t="s">
        <v>27</v>
      </c>
      <c r="I19" s="12" t="s">
        <v>125</v>
      </c>
      <c r="J19" s="34">
        <v>0.65</v>
      </c>
      <c r="K19" s="33"/>
      <c r="L19" s="6">
        <v>43032</v>
      </c>
      <c r="M19" s="6">
        <v>43040</v>
      </c>
      <c r="N19" s="6">
        <v>43769</v>
      </c>
      <c r="O19" s="7">
        <v>971402001</v>
      </c>
      <c r="P19" s="8">
        <v>43033</v>
      </c>
      <c r="Q19" s="3">
        <v>31</v>
      </c>
      <c r="R19" s="3">
        <v>10</v>
      </c>
      <c r="S19" s="3">
        <v>2019</v>
      </c>
      <c r="T19" s="7">
        <v>971402001</v>
      </c>
      <c r="U19" s="9" t="s">
        <v>104</v>
      </c>
      <c r="V19" s="3" t="s">
        <v>120</v>
      </c>
      <c r="W19" s="3" t="s">
        <v>120</v>
      </c>
      <c r="X19" s="11" t="s">
        <v>126</v>
      </c>
    </row>
    <row r="20" spans="1:24" s="2" customFormat="1" ht="69.75" customHeight="1" x14ac:dyDescent="0.2">
      <c r="A20" s="28">
        <v>17</v>
      </c>
      <c r="B20" s="3" t="s">
        <v>66</v>
      </c>
      <c r="C20" s="3" t="s">
        <v>127</v>
      </c>
      <c r="D20" s="3" t="s">
        <v>128</v>
      </c>
      <c r="E20" s="48" t="s">
        <v>129</v>
      </c>
      <c r="F20" s="3">
        <v>860066946</v>
      </c>
      <c r="G20" s="3">
        <v>6</v>
      </c>
      <c r="H20" s="3" t="s">
        <v>27</v>
      </c>
      <c r="I20" s="12" t="s">
        <v>130</v>
      </c>
      <c r="J20" s="35">
        <v>0.82469999999999999</v>
      </c>
      <c r="K20" s="33"/>
      <c r="L20" s="6">
        <v>43032</v>
      </c>
      <c r="M20" s="6">
        <v>43040</v>
      </c>
      <c r="N20" s="6">
        <v>43769</v>
      </c>
      <c r="O20" s="7">
        <v>2984409486</v>
      </c>
      <c r="P20" s="8">
        <v>43040</v>
      </c>
      <c r="Q20" s="3">
        <v>31</v>
      </c>
      <c r="R20" s="3">
        <v>10</v>
      </c>
      <c r="S20" s="3">
        <v>2019</v>
      </c>
      <c r="T20" s="7">
        <v>3113951055.7800002</v>
      </c>
      <c r="U20" s="9" t="s">
        <v>104</v>
      </c>
      <c r="V20" s="3" t="s">
        <v>120</v>
      </c>
      <c r="W20" s="3" t="s">
        <v>120</v>
      </c>
      <c r="X20" s="11" t="s">
        <v>131</v>
      </c>
    </row>
    <row r="21" spans="1:24" s="2" customFormat="1" ht="75.75" customHeight="1" x14ac:dyDescent="0.2">
      <c r="A21" s="28">
        <v>18</v>
      </c>
      <c r="B21" s="3" t="s">
        <v>66</v>
      </c>
      <c r="C21" s="3" t="s">
        <v>132</v>
      </c>
      <c r="D21" s="3" t="s">
        <v>133</v>
      </c>
      <c r="E21" s="48" t="s">
        <v>134</v>
      </c>
      <c r="F21" s="3">
        <v>860507033</v>
      </c>
      <c r="G21" s="3">
        <v>0</v>
      </c>
      <c r="H21" s="3" t="s">
        <v>27</v>
      </c>
      <c r="I21" s="12" t="s">
        <v>135</v>
      </c>
      <c r="J21" s="35">
        <v>0.56459999999999999</v>
      </c>
      <c r="K21" s="33"/>
      <c r="L21" s="6">
        <v>43032</v>
      </c>
      <c r="M21" s="6">
        <v>43040</v>
      </c>
      <c r="N21" s="6">
        <v>43769</v>
      </c>
      <c r="O21" s="7">
        <v>2137671423</v>
      </c>
      <c r="P21" s="8">
        <v>43033</v>
      </c>
      <c r="Q21" s="3">
        <v>31</v>
      </c>
      <c r="R21" s="3">
        <v>10</v>
      </c>
      <c r="S21" s="3">
        <v>2019</v>
      </c>
      <c r="T21" s="7">
        <v>3137311874</v>
      </c>
      <c r="U21" s="9" t="s">
        <v>104</v>
      </c>
      <c r="V21" s="3" t="s">
        <v>120</v>
      </c>
      <c r="W21" s="3" t="s">
        <v>120</v>
      </c>
      <c r="X21" s="11" t="s">
        <v>136</v>
      </c>
    </row>
    <row r="22" spans="1:24" s="64" customFormat="1" ht="105" customHeight="1" x14ac:dyDescent="0.2">
      <c r="A22" s="63">
        <v>19</v>
      </c>
      <c r="B22" s="49" t="s">
        <v>106</v>
      </c>
      <c r="C22" s="49" t="s">
        <v>26</v>
      </c>
      <c r="D22" s="49" t="s">
        <v>137</v>
      </c>
      <c r="E22" s="49" t="s">
        <v>138</v>
      </c>
      <c r="F22" s="50">
        <v>900103500</v>
      </c>
      <c r="G22" s="50">
        <v>9</v>
      </c>
      <c r="H22" s="49" t="s">
        <v>139</v>
      </c>
      <c r="I22" s="59" t="s">
        <v>140</v>
      </c>
      <c r="J22" s="55">
        <v>0.67</v>
      </c>
      <c r="K22" s="65"/>
      <c r="L22" s="52">
        <v>43098</v>
      </c>
      <c r="M22" s="52">
        <v>43101</v>
      </c>
      <c r="N22" s="52">
        <v>43465</v>
      </c>
      <c r="O22" s="53">
        <v>40500000</v>
      </c>
      <c r="P22" s="54" t="s">
        <v>28</v>
      </c>
      <c r="Q22" s="49">
        <v>30</v>
      </c>
      <c r="R22" s="49">
        <v>6</v>
      </c>
      <c r="S22" s="49">
        <v>2019</v>
      </c>
      <c r="T22" s="53">
        <f>+O22</f>
        <v>40500000</v>
      </c>
      <c r="U22" s="57" t="s">
        <v>104</v>
      </c>
      <c r="V22" s="49" t="s">
        <v>106</v>
      </c>
      <c r="W22" s="49" t="s">
        <v>59</v>
      </c>
      <c r="X22" s="49" t="s">
        <v>44</v>
      </c>
    </row>
    <row r="23" spans="1:24" ht="62.25" customHeight="1" x14ac:dyDescent="0.2">
      <c r="A23" s="28">
        <v>20</v>
      </c>
      <c r="B23" s="3" t="s">
        <v>141</v>
      </c>
      <c r="C23" s="3" t="s">
        <v>26</v>
      </c>
      <c r="D23" s="3" t="s">
        <v>142</v>
      </c>
      <c r="E23" s="48" t="s">
        <v>143</v>
      </c>
      <c r="F23" s="3">
        <v>804002893</v>
      </c>
      <c r="G23" s="3">
        <v>6</v>
      </c>
      <c r="H23" s="3" t="s">
        <v>27</v>
      </c>
      <c r="I23" s="12" t="s">
        <v>144</v>
      </c>
      <c r="J23" s="35">
        <v>0.6502</v>
      </c>
      <c r="K23" s="33" t="s">
        <v>302</v>
      </c>
      <c r="L23" s="6">
        <v>43126</v>
      </c>
      <c r="M23" s="6">
        <v>43126</v>
      </c>
      <c r="N23" s="6">
        <v>44221</v>
      </c>
      <c r="O23" s="7">
        <v>75660000</v>
      </c>
      <c r="P23" s="6">
        <v>43126</v>
      </c>
      <c r="Q23" s="3">
        <v>25</v>
      </c>
      <c r="R23" s="3">
        <v>1</v>
      </c>
      <c r="S23" s="3">
        <v>2021</v>
      </c>
      <c r="T23" s="7">
        <v>75660000</v>
      </c>
      <c r="U23" s="9" t="s">
        <v>104</v>
      </c>
      <c r="V23" s="3" t="s">
        <v>145</v>
      </c>
      <c r="W23" s="3" t="s">
        <v>325</v>
      </c>
      <c r="X23" s="3" t="s">
        <v>155</v>
      </c>
    </row>
    <row r="24" spans="1:24" s="67" customFormat="1" ht="105.75" customHeight="1" x14ac:dyDescent="0.2">
      <c r="A24" s="63">
        <v>21</v>
      </c>
      <c r="B24" s="49" t="s">
        <v>111</v>
      </c>
      <c r="C24" s="49" t="s">
        <v>26</v>
      </c>
      <c r="D24" s="49" t="s">
        <v>146</v>
      </c>
      <c r="E24" s="49" t="s">
        <v>147</v>
      </c>
      <c r="F24" s="49">
        <v>830089041</v>
      </c>
      <c r="G24" s="49">
        <v>6</v>
      </c>
      <c r="H24" s="49" t="s">
        <v>27</v>
      </c>
      <c r="I24" s="59" t="s">
        <v>148</v>
      </c>
      <c r="J24" s="55">
        <v>0.5</v>
      </c>
      <c r="K24" s="66"/>
      <c r="L24" s="52">
        <v>43272</v>
      </c>
      <c r="M24" s="52">
        <v>43273</v>
      </c>
      <c r="N24" s="52">
        <v>43637</v>
      </c>
      <c r="O24" s="53">
        <v>71400000</v>
      </c>
      <c r="P24" s="54">
        <v>43273</v>
      </c>
      <c r="Q24" s="49">
        <v>21</v>
      </c>
      <c r="R24" s="49">
        <v>6</v>
      </c>
      <c r="S24" s="49">
        <v>2019</v>
      </c>
      <c r="T24" s="53">
        <v>71400000</v>
      </c>
      <c r="U24" s="57" t="s">
        <v>104</v>
      </c>
      <c r="V24" s="49" t="s">
        <v>149</v>
      </c>
      <c r="W24" s="49" t="s">
        <v>67</v>
      </c>
      <c r="X24" s="60" t="s">
        <v>30</v>
      </c>
    </row>
    <row r="25" spans="1:24" ht="43.5" customHeight="1" x14ac:dyDescent="0.2">
      <c r="A25" s="28">
        <v>22</v>
      </c>
      <c r="B25" s="3" t="s">
        <v>66</v>
      </c>
      <c r="C25" s="3" t="s">
        <v>26</v>
      </c>
      <c r="D25" s="3" t="s">
        <v>150</v>
      </c>
      <c r="E25" s="48" t="s">
        <v>151</v>
      </c>
      <c r="F25" s="3">
        <v>900602724</v>
      </c>
      <c r="G25" s="3">
        <v>2</v>
      </c>
      <c r="H25" s="3" t="s">
        <v>27</v>
      </c>
      <c r="I25" s="12" t="s">
        <v>152</v>
      </c>
      <c r="J25" s="35">
        <v>0.66600000000000004</v>
      </c>
      <c r="K25" s="33" t="s">
        <v>303</v>
      </c>
      <c r="L25" s="6">
        <v>43308</v>
      </c>
      <c r="M25" s="6">
        <v>43313</v>
      </c>
      <c r="N25" s="6">
        <v>43677</v>
      </c>
      <c r="O25" s="7">
        <v>224447184</v>
      </c>
      <c r="P25" s="8">
        <v>43313</v>
      </c>
      <c r="Q25" s="3">
        <v>31</v>
      </c>
      <c r="R25" s="3">
        <v>7</v>
      </c>
      <c r="S25" s="3">
        <v>2019</v>
      </c>
      <c r="T25" s="7">
        <v>224447184</v>
      </c>
      <c r="U25" s="9" t="s">
        <v>104</v>
      </c>
      <c r="V25" s="3" t="s">
        <v>153</v>
      </c>
      <c r="W25" s="3" t="s">
        <v>154</v>
      </c>
      <c r="X25" s="11" t="s">
        <v>155</v>
      </c>
    </row>
    <row r="26" spans="1:24" ht="63.75" customHeight="1" x14ac:dyDescent="0.2">
      <c r="A26" s="28">
        <v>23</v>
      </c>
      <c r="B26" s="3" t="s">
        <v>66</v>
      </c>
      <c r="C26" s="3" t="s">
        <v>158</v>
      </c>
      <c r="D26" s="3" t="s">
        <v>159</v>
      </c>
      <c r="E26" s="48" t="s">
        <v>160</v>
      </c>
      <c r="F26" s="3">
        <v>900008801</v>
      </c>
      <c r="G26" s="3">
        <v>4</v>
      </c>
      <c r="H26" s="3" t="s">
        <v>27</v>
      </c>
      <c r="I26" s="12" t="s">
        <v>161</v>
      </c>
      <c r="J26" s="35">
        <v>0.30230000000000001</v>
      </c>
      <c r="K26" s="33"/>
      <c r="L26" s="6">
        <v>43322</v>
      </c>
      <c r="M26" s="6">
        <v>43344</v>
      </c>
      <c r="N26" s="6">
        <v>43708</v>
      </c>
      <c r="O26" s="7">
        <v>89991345</v>
      </c>
      <c r="P26" s="8">
        <v>43344</v>
      </c>
      <c r="Q26" s="3">
        <v>31</v>
      </c>
      <c r="R26" s="3">
        <v>8</v>
      </c>
      <c r="S26" s="3">
        <v>2019</v>
      </c>
      <c r="T26" s="7">
        <v>89991345</v>
      </c>
      <c r="U26" s="9" t="s">
        <v>104</v>
      </c>
      <c r="V26" s="3" t="s">
        <v>162</v>
      </c>
      <c r="W26" s="3" t="s">
        <v>84</v>
      </c>
      <c r="X26" s="11" t="s">
        <v>163</v>
      </c>
    </row>
    <row r="27" spans="1:24" ht="67.5" customHeight="1" x14ac:dyDescent="0.2">
      <c r="A27" s="28">
        <v>24</v>
      </c>
      <c r="B27" s="3" t="s">
        <v>141</v>
      </c>
      <c r="C27" s="3" t="s">
        <v>26</v>
      </c>
      <c r="D27" s="3" t="s">
        <v>164</v>
      </c>
      <c r="E27" s="48" t="s">
        <v>165</v>
      </c>
      <c r="F27" s="3">
        <v>900384224</v>
      </c>
      <c r="G27" s="3">
        <v>5</v>
      </c>
      <c r="H27" s="3" t="s">
        <v>27</v>
      </c>
      <c r="I27" s="12" t="s">
        <v>166</v>
      </c>
      <c r="J27" s="35">
        <v>0.80269999999999997</v>
      </c>
      <c r="K27" s="33"/>
      <c r="L27" s="6">
        <v>43328</v>
      </c>
      <c r="M27" s="6">
        <v>43333</v>
      </c>
      <c r="N27" s="6">
        <v>43697</v>
      </c>
      <c r="O27" s="7">
        <v>16734204</v>
      </c>
      <c r="P27" s="8">
        <v>43333</v>
      </c>
      <c r="Q27" s="3">
        <v>20</v>
      </c>
      <c r="R27" s="3">
        <v>8</v>
      </c>
      <c r="S27" s="3">
        <v>2019</v>
      </c>
      <c r="T27" s="7">
        <v>16734204</v>
      </c>
      <c r="U27" s="9" t="s">
        <v>104</v>
      </c>
      <c r="V27" s="3" t="s">
        <v>95</v>
      </c>
      <c r="W27" s="3" t="s">
        <v>157</v>
      </c>
      <c r="X27" s="11" t="s">
        <v>97</v>
      </c>
    </row>
    <row r="28" spans="1:24" ht="38.25" x14ac:dyDescent="0.2">
      <c r="A28" s="28">
        <v>25</v>
      </c>
      <c r="B28" s="3" t="s">
        <v>141</v>
      </c>
      <c r="C28" s="3" t="s">
        <v>26</v>
      </c>
      <c r="D28" s="3" t="s">
        <v>167</v>
      </c>
      <c r="E28" s="48" t="s">
        <v>168</v>
      </c>
      <c r="F28" s="3">
        <v>830058677</v>
      </c>
      <c r="G28" s="3">
        <v>7</v>
      </c>
      <c r="H28" s="3" t="s">
        <v>27</v>
      </c>
      <c r="I28" s="12" t="s">
        <v>169</v>
      </c>
      <c r="J28" s="32">
        <v>1</v>
      </c>
      <c r="K28" s="33"/>
      <c r="L28" s="6">
        <v>43333</v>
      </c>
      <c r="M28" s="6">
        <v>43371</v>
      </c>
      <c r="N28" s="6">
        <v>43765</v>
      </c>
      <c r="O28" s="7">
        <v>54000000</v>
      </c>
      <c r="P28" s="8">
        <v>43371</v>
      </c>
      <c r="Q28" s="3">
        <v>17</v>
      </c>
      <c r="R28" s="3">
        <v>10</v>
      </c>
      <c r="S28" s="3">
        <v>2019</v>
      </c>
      <c r="T28" s="7">
        <v>54000000</v>
      </c>
      <c r="U28" s="9" t="s">
        <v>25</v>
      </c>
      <c r="V28" s="3" t="s">
        <v>42</v>
      </c>
      <c r="W28" s="3" t="s">
        <v>43</v>
      </c>
      <c r="X28" s="15" t="s">
        <v>44</v>
      </c>
    </row>
    <row r="29" spans="1:24" ht="56.25" customHeight="1" x14ac:dyDescent="0.2">
      <c r="A29" s="28">
        <v>26</v>
      </c>
      <c r="B29" s="3" t="s">
        <v>66</v>
      </c>
      <c r="C29" s="3" t="s">
        <v>26</v>
      </c>
      <c r="D29" s="3" t="s">
        <v>170</v>
      </c>
      <c r="E29" s="48" t="s">
        <v>171</v>
      </c>
      <c r="F29" s="3">
        <v>830101571</v>
      </c>
      <c r="G29" s="3">
        <v>9</v>
      </c>
      <c r="H29" s="3" t="s">
        <v>27</v>
      </c>
      <c r="I29" s="12" t="s">
        <v>172</v>
      </c>
      <c r="J29" s="32">
        <v>0.4</v>
      </c>
      <c r="K29" s="33" t="s">
        <v>304</v>
      </c>
      <c r="L29" s="6">
        <v>43342</v>
      </c>
      <c r="M29" s="6">
        <v>43362</v>
      </c>
      <c r="N29" s="6">
        <v>43634</v>
      </c>
      <c r="O29" s="7">
        <v>944860000</v>
      </c>
      <c r="P29" s="8">
        <v>43362</v>
      </c>
      <c r="Q29" s="3">
        <v>18</v>
      </c>
      <c r="R29" s="3">
        <v>6</v>
      </c>
      <c r="S29" s="3">
        <v>2019</v>
      </c>
      <c r="T29" s="7">
        <v>944860000</v>
      </c>
      <c r="U29" s="9" t="s">
        <v>25</v>
      </c>
      <c r="V29" s="3" t="s">
        <v>173</v>
      </c>
      <c r="W29" s="3" t="s">
        <v>154</v>
      </c>
      <c r="X29" s="11" t="s">
        <v>155</v>
      </c>
    </row>
    <row r="30" spans="1:24" ht="145.5" customHeight="1" x14ac:dyDescent="0.2">
      <c r="A30" s="28">
        <v>27</v>
      </c>
      <c r="B30" s="3" t="s">
        <v>106</v>
      </c>
      <c r="C30" s="3" t="s">
        <v>26</v>
      </c>
      <c r="D30" s="3" t="s">
        <v>175</v>
      </c>
      <c r="E30" s="48" t="s">
        <v>176</v>
      </c>
      <c r="F30" s="3">
        <v>900610585</v>
      </c>
      <c r="G30" s="3">
        <v>9</v>
      </c>
      <c r="H30" s="3" t="s">
        <v>27</v>
      </c>
      <c r="I30" s="12" t="s">
        <v>177</v>
      </c>
      <c r="J30" s="32">
        <v>0.57999999999999996</v>
      </c>
      <c r="K30" s="33"/>
      <c r="L30" s="6">
        <v>43392</v>
      </c>
      <c r="M30" s="6">
        <v>43392</v>
      </c>
      <c r="N30" s="6">
        <v>43756</v>
      </c>
      <c r="O30" s="7" t="s">
        <v>178</v>
      </c>
      <c r="P30" s="8" t="s">
        <v>28</v>
      </c>
      <c r="Q30" s="3">
        <v>18</v>
      </c>
      <c r="R30" s="3">
        <v>10</v>
      </c>
      <c r="S30" s="3">
        <v>2019</v>
      </c>
      <c r="T30" s="7" t="s">
        <v>178</v>
      </c>
      <c r="U30" s="9" t="s">
        <v>104</v>
      </c>
      <c r="V30" s="3" t="s">
        <v>51</v>
      </c>
      <c r="W30" s="3" t="s">
        <v>52</v>
      </c>
      <c r="X30" s="11" t="s">
        <v>53</v>
      </c>
    </row>
    <row r="31" spans="1:24" ht="45" customHeight="1" x14ac:dyDescent="0.2">
      <c r="A31" s="28">
        <v>28</v>
      </c>
      <c r="B31" s="3" t="s">
        <v>106</v>
      </c>
      <c r="C31" s="3" t="s">
        <v>26</v>
      </c>
      <c r="D31" s="3" t="s">
        <v>179</v>
      </c>
      <c r="E31" s="48" t="s">
        <v>180</v>
      </c>
      <c r="F31" s="3">
        <v>900062917</v>
      </c>
      <c r="G31" s="3">
        <v>9</v>
      </c>
      <c r="H31" s="3" t="s">
        <v>27</v>
      </c>
      <c r="I31" s="12" t="s">
        <v>181</v>
      </c>
      <c r="J31" s="35">
        <v>6.6000000000000003E-2</v>
      </c>
      <c r="K31" s="33"/>
      <c r="L31" s="6">
        <v>43405</v>
      </c>
      <c r="M31" s="15">
        <v>43405</v>
      </c>
      <c r="N31" s="15">
        <v>43921</v>
      </c>
      <c r="O31" s="7">
        <v>1510000000</v>
      </c>
      <c r="P31" s="8" t="s">
        <v>28</v>
      </c>
      <c r="Q31" s="3">
        <v>31</v>
      </c>
      <c r="R31" s="3">
        <v>3</v>
      </c>
      <c r="S31" s="3">
        <v>2020</v>
      </c>
      <c r="T31" s="7">
        <v>1510000000</v>
      </c>
      <c r="U31" s="9" t="s">
        <v>104</v>
      </c>
      <c r="V31" s="3" t="s">
        <v>95</v>
      </c>
      <c r="W31" s="3" t="s">
        <v>96</v>
      </c>
      <c r="X31" s="11" t="s">
        <v>97</v>
      </c>
    </row>
    <row r="32" spans="1:24" s="67" customFormat="1" ht="71.25" customHeight="1" x14ac:dyDescent="0.2">
      <c r="A32" s="63">
        <v>29</v>
      </c>
      <c r="B32" s="49" t="s">
        <v>141</v>
      </c>
      <c r="C32" s="49" t="s">
        <v>26</v>
      </c>
      <c r="D32" s="49" t="s">
        <v>182</v>
      </c>
      <c r="E32" s="49" t="s">
        <v>183</v>
      </c>
      <c r="F32" s="49">
        <v>860519556</v>
      </c>
      <c r="G32" s="49">
        <v>2</v>
      </c>
      <c r="H32" s="49" t="s">
        <v>27</v>
      </c>
      <c r="I32" s="59" t="s">
        <v>184</v>
      </c>
      <c r="J32" s="55">
        <v>0.5</v>
      </c>
      <c r="K32" s="65" t="s">
        <v>326</v>
      </c>
      <c r="L32" s="52">
        <v>43405</v>
      </c>
      <c r="M32" s="60">
        <v>43419</v>
      </c>
      <c r="N32" s="60">
        <v>43595</v>
      </c>
      <c r="O32" s="53">
        <v>119000000</v>
      </c>
      <c r="P32" s="54">
        <v>43419</v>
      </c>
      <c r="Q32" s="49">
        <v>10</v>
      </c>
      <c r="R32" s="49">
        <v>5</v>
      </c>
      <c r="S32" s="49">
        <v>2019</v>
      </c>
      <c r="T32" s="53">
        <v>119000000</v>
      </c>
      <c r="U32" s="57" t="s">
        <v>104</v>
      </c>
      <c r="V32" s="49" t="s">
        <v>185</v>
      </c>
      <c r="W32" s="49" t="s">
        <v>325</v>
      </c>
      <c r="X32" s="49" t="s">
        <v>155</v>
      </c>
    </row>
    <row r="33" spans="1:24" ht="98.25" customHeight="1" x14ac:dyDescent="0.2">
      <c r="A33" s="28">
        <v>30</v>
      </c>
      <c r="B33" s="3" t="s">
        <v>66</v>
      </c>
      <c r="C33" s="16" t="s">
        <v>186</v>
      </c>
      <c r="D33" s="3" t="s">
        <v>187</v>
      </c>
      <c r="E33" s="48" t="s">
        <v>188</v>
      </c>
      <c r="F33" s="3">
        <v>830080673</v>
      </c>
      <c r="G33" s="3">
        <v>1</v>
      </c>
      <c r="H33" s="3" t="s">
        <v>27</v>
      </c>
      <c r="I33" s="12" t="s">
        <v>189</v>
      </c>
      <c r="J33" s="32">
        <v>0.27</v>
      </c>
      <c r="K33" s="33" t="s">
        <v>327</v>
      </c>
      <c r="L33" s="6">
        <v>43453</v>
      </c>
      <c r="M33" s="6">
        <v>43453</v>
      </c>
      <c r="N33" s="6">
        <v>43818</v>
      </c>
      <c r="O33" s="7">
        <v>63123189</v>
      </c>
      <c r="P33" s="8"/>
      <c r="Q33" s="3">
        <v>19</v>
      </c>
      <c r="R33" s="3">
        <v>12</v>
      </c>
      <c r="S33" s="3">
        <v>2019</v>
      </c>
      <c r="T33" s="7">
        <v>63123189</v>
      </c>
      <c r="U33" s="9" t="s">
        <v>104</v>
      </c>
      <c r="V33" s="3" t="s">
        <v>84</v>
      </c>
      <c r="W33" s="16" t="s">
        <v>190</v>
      </c>
      <c r="X33" s="16" t="s">
        <v>191</v>
      </c>
    </row>
    <row r="34" spans="1:24" s="67" customFormat="1" ht="57" customHeight="1" x14ac:dyDescent="0.2">
      <c r="A34" s="63">
        <v>31</v>
      </c>
      <c r="B34" s="49" t="s">
        <v>106</v>
      </c>
      <c r="C34" s="49" t="s">
        <v>26</v>
      </c>
      <c r="D34" s="49" t="s">
        <v>192</v>
      </c>
      <c r="E34" s="49" t="s">
        <v>193</v>
      </c>
      <c r="F34" s="49">
        <v>830139681</v>
      </c>
      <c r="G34" s="49">
        <v>5</v>
      </c>
      <c r="H34" s="49" t="s">
        <v>27</v>
      </c>
      <c r="I34" s="59" t="s">
        <v>194</v>
      </c>
      <c r="J34" s="55">
        <v>0.7</v>
      </c>
      <c r="K34" s="65"/>
      <c r="L34" s="52">
        <v>43455</v>
      </c>
      <c r="M34" s="52">
        <v>43455</v>
      </c>
      <c r="N34" s="52">
        <v>43616</v>
      </c>
      <c r="O34" s="53">
        <v>114887360</v>
      </c>
      <c r="P34" s="54">
        <v>43460</v>
      </c>
      <c r="Q34" s="49">
        <v>31</v>
      </c>
      <c r="R34" s="49">
        <v>5</v>
      </c>
      <c r="S34" s="49">
        <v>2019</v>
      </c>
      <c r="T34" s="53">
        <v>114887360</v>
      </c>
      <c r="U34" s="57" t="s">
        <v>104</v>
      </c>
      <c r="V34" s="49" t="s">
        <v>141</v>
      </c>
      <c r="W34" s="61" t="s">
        <v>195</v>
      </c>
      <c r="X34" s="61" t="s">
        <v>196</v>
      </c>
    </row>
    <row r="35" spans="1:24" ht="57" customHeight="1" x14ac:dyDescent="0.2">
      <c r="A35" s="28">
        <v>32</v>
      </c>
      <c r="B35" s="3" t="s">
        <v>106</v>
      </c>
      <c r="C35" s="3" t="s">
        <v>26</v>
      </c>
      <c r="D35" s="3" t="s">
        <v>197</v>
      </c>
      <c r="E35" s="48" t="s">
        <v>198</v>
      </c>
      <c r="F35" s="3">
        <v>900389156</v>
      </c>
      <c r="G35" s="3">
        <v>5</v>
      </c>
      <c r="H35" s="3" t="s">
        <v>27</v>
      </c>
      <c r="I35" s="12" t="s">
        <v>199</v>
      </c>
      <c r="J35" s="32">
        <v>1</v>
      </c>
      <c r="K35" s="33" t="s">
        <v>200</v>
      </c>
      <c r="L35" s="6">
        <v>43458</v>
      </c>
      <c r="M35" s="6">
        <v>43458</v>
      </c>
      <c r="N35" s="6">
        <v>43823</v>
      </c>
      <c r="O35" s="7">
        <v>659393640</v>
      </c>
      <c r="P35" s="8"/>
      <c r="Q35" s="3">
        <v>24</v>
      </c>
      <c r="R35" s="3">
        <v>12</v>
      </c>
      <c r="S35" s="3">
        <v>2019</v>
      </c>
      <c r="T35" s="7">
        <v>659393640</v>
      </c>
      <c r="U35" s="9" t="s">
        <v>104</v>
      </c>
      <c r="V35" s="3" t="s">
        <v>106</v>
      </c>
      <c r="W35" s="16" t="s">
        <v>201</v>
      </c>
      <c r="X35" s="3" t="s">
        <v>44</v>
      </c>
    </row>
    <row r="36" spans="1:24" ht="53.25" customHeight="1" x14ac:dyDescent="0.2">
      <c r="A36" s="28">
        <v>33</v>
      </c>
      <c r="B36" s="3" t="s">
        <v>66</v>
      </c>
      <c r="C36" s="3" t="s">
        <v>26</v>
      </c>
      <c r="D36" s="3" t="s">
        <v>202</v>
      </c>
      <c r="E36" s="48" t="s">
        <v>203</v>
      </c>
      <c r="F36" s="3">
        <v>830022382</v>
      </c>
      <c r="G36" s="3">
        <v>4</v>
      </c>
      <c r="H36" s="3" t="s">
        <v>27</v>
      </c>
      <c r="I36" s="12" t="s">
        <v>204</v>
      </c>
      <c r="J36" s="43">
        <v>9.8000000000000004E-2</v>
      </c>
      <c r="K36" s="33"/>
      <c r="L36" s="6">
        <v>43460</v>
      </c>
      <c r="M36" s="6">
        <v>43460</v>
      </c>
      <c r="N36" s="6">
        <v>43825</v>
      </c>
      <c r="O36" s="7">
        <v>176824000</v>
      </c>
      <c r="P36" s="8">
        <v>43461</v>
      </c>
      <c r="Q36" s="3">
        <v>26</v>
      </c>
      <c r="R36" s="3">
        <v>12</v>
      </c>
      <c r="S36" s="3">
        <v>2019</v>
      </c>
      <c r="T36" s="7">
        <v>176824000</v>
      </c>
      <c r="U36" s="9" t="s">
        <v>104</v>
      </c>
      <c r="V36" s="3" t="s">
        <v>205</v>
      </c>
      <c r="W36" s="16" t="s">
        <v>206</v>
      </c>
      <c r="X36" s="16" t="s">
        <v>207</v>
      </c>
    </row>
    <row r="37" spans="1:24" ht="108" customHeight="1" x14ac:dyDescent="0.2">
      <c r="A37" s="28">
        <v>34</v>
      </c>
      <c r="B37" s="3" t="s">
        <v>111</v>
      </c>
      <c r="C37" s="3" t="s">
        <v>26</v>
      </c>
      <c r="D37" s="3" t="s">
        <v>208</v>
      </c>
      <c r="E37" s="48" t="s">
        <v>209</v>
      </c>
      <c r="F37" s="3">
        <v>900768078</v>
      </c>
      <c r="G37" s="3">
        <v>5</v>
      </c>
      <c r="H37" s="3" t="s">
        <v>27</v>
      </c>
      <c r="I37" s="17" t="s">
        <v>210</v>
      </c>
      <c r="J37" s="32">
        <v>0.11</v>
      </c>
      <c r="K37" s="41"/>
      <c r="L37" s="6">
        <v>43462</v>
      </c>
      <c r="M37" s="6">
        <v>43476</v>
      </c>
      <c r="N37" s="6">
        <v>43818</v>
      </c>
      <c r="O37" s="7">
        <v>59208337</v>
      </c>
      <c r="P37" s="8"/>
      <c r="Q37" s="3">
        <v>19</v>
      </c>
      <c r="R37" s="3">
        <v>12</v>
      </c>
      <c r="S37" s="3">
        <v>2019</v>
      </c>
      <c r="T37" s="7">
        <v>59208337</v>
      </c>
      <c r="U37" s="9" t="s">
        <v>104</v>
      </c>
      <c r="V37" s="3" t="s">
        <v>111</v>
      </c>
      <c r="W37" s="16" t="s">
        <v>211</v>
      </c>
      <c r="X37" s="3" t="s">
        <v>212</v>
      </c>
    </row>
    <row r="38" spans="1:24" ht="70.5" customHeight="1" x14ac:dyDescent="0.2">
      <c r="A38" s="28">
        <v>35</v>
      </c>
      <c r="B38" s="3" t="s">
        <v>111</v>
      </c>
      <c r="C38" s="3" t="s">
        <v>26</v>
      </c>
      <c r="D38" s="3" t="s">
        <v>213</v>
      </c>
      <c r="E38" s="48" t="s">
        <v>214</v>
      </c>
      <c r="F38" s="3">
        <v>79367465</v>
      </c>
      <c r="G38" s="3">
        <v>0</v>
      </c>
      <c r="H38" s="3" t="s">
        <v>27</v>
      </c>
      <c r="I38" s="12" t="s">
        <v>215</v>
      </c>
      <c r="J38" s="39">
        <v>0.41</v>
      </c>
      <c r="K38" s="40"/>
      <c r="L38" s="6">
        <v>43462</v>
      </c>
      <c r="M38" s="6">
        <v>43467</v>
      </c>
      <c r="N38" s="6">
        <v>43830</v>
      </c>
      <c r="O38" s="7">
        <v>86461830</v>
      </c>
      <c r="P38" s="8">
        <v>43467</v>
      </c>
      <c r="Q38" s="3">
        <v>31</v>
      </c>
      <c r="R38" s="3">
        <v>12</v>
      </c>
      <c r="S38" s="3">
        <v>2019</v>
      </c>
      <c r="T38" s="7">
        <v>86461830</v>
      </c>
      <c r="U38" s="9" t="s">
        <v>216</v>
      </c>
      <c r="V38" s="3" t="s">
        <v>111</v>
      </c>
      <c r="W38" s="16" t="s">
        <v>217</v>
      </c>
      <c r="X38" s="15" t="s">
        <v>30</v>
      </c>
    </row>
    <row r="39" spans="1:24" ht="115.5" customHeight="1" x14ac:dyDescent="0.2">
      <c r="A39" s="28">
        <v>36</v>
      </c>
      <c r="B39" s="3" t="s">
        <v>66</v>
      </c>
      <c r="C39" s="3" t="s">
        <v>26</v>
      </c>
      <c r="D39" s="3" t="s">
        <v>218</v>
      </c>
      <c r="E39" s="48" t="s">
        <v>219</v>
      </c>
      <c r="F39" s="3">
        <v>900572445</v>
      </c>
      <c r="G39" s="3">
        <v>2</v>
      </c>
      <c r="H39" s="3" t="s">
        <v>27</v>
      </c>
      <c r="I39" s="12" t="s">
        <v>220</v>
      </c>
      <c r="J39" s="34">
        <v>0.3644</v>
      </c>
      <c r="K39" s="33"/>
      <c r="L39" s="6">
        <v>43462</v>
      </c>
      <c r="M39" s="6">
        <v>43462</v>
      </c>
      <c r="N39" s="6">
        <v>43827</v>
      </c>
      <c r="O39" s="7">
        <v>199999897</v>
      </c>
      <c r="P39" s="8"/>
      <c r="Q39" s="3">
        <v>28</v>
      </c>
      <c r="R39" s="3">
        <v>12</v>
      </c>
      <c r="S39" s="3">
        <v>2019</v>
      </c>
      <c r="T39" s="7">
        <v>199999897</v>
      </c>
      <c r="U39" s="9" t="s">
        <v>104</v>
      </c>
      <c r="V39" s="3" t="s">
        <v>66</v>
      </c>
      <c r="W39" s="16" t="s">
        <v>221</v>
      </c>
      <c r="X39" s="3" t="s">
        <v>37</v>
      </c>
    </row>
    <row r="40" spans="1:24" ht="56.25" customHeight="1" x14ac:dyDescent="0.2">
      <c r="A40" s="28">
        <v>37</v>
      </c>
      <c r="B40" s="3" t="s">
        <v>106</v>
      </c>
      <c r="C40" s="3" t="s">
        <v>26</v>
      </c>
      <c r="D40" s="3" t="s">
        <v>222</v>
      </c>
      <c r="E40" s="48" t="s">
        <v>223</v>
      </c>
      <c r="F40" s="3">
        <v>800046226</v>
      </c>
      <c r="G40" s="3">
        <v>8</v>
      </c>
      <c r="H40" s="3" t="s">
        <v>27</v>
      </c>
      <c r="I40" s="12" t="s">
        <v>224</v>
      </c>
      <c r="J40" s="32">
        <v>0.56000000000000005</v>
      </c>
      <c r="K40" s="33" t="s">
        <v>299</v>
      </c>
      <c r="L40" s="6">
        <v>43462</v>
      </c>
      <c r="M40" s="15" t="s">
        <v>225</v>
      </c>
      <c r="N40" s="6">
        <v>43979</v>
      </c>
      <c r="O40" s="7">
        <v>87361359</v>
      </c>
      <c r="P40" s="8"/>
      <c r="Q40" s="3">
        <v>28</v>
      </c>
      <c r="R40" s="3">
        <v>5</v>
      </c>
      <c r="S40" s="3">
        <v>2020</v>
      </c>
      <c r="T40" s="7">
        <v>87361359</v>
      </c>
      <c r="U40" s="9" t="s">
        <v>104</v>
      </c>
      <c r="V40" s="3" t="s">
        <v>226</v>
      </c>
      <c r="W40" s="16" t="s">
        <v>227</v>
      </c>
      <c r="X40" s="11" t="s">
        <v>44</v>
      </c>
    </row>
    <row r="41" spans="1:24" ht="61.5" customHeight="1" x14ac:dyDescent="0.2">
      <c r="A41" s="28">
        <v>38</v>
      </c>
      <c r="B41" s="3" t="s">
        <v>111</v>
      </c>
      <c r="C41" s="3" t="s">
        <v>26</v>
      </c>
      <c r="D41" s="3" t="s">
        <v>228</v>
      </c>
      <c r="E41" s="48" t="s">
        <v>147</v>
      </c>
      <c r="F41" s="3">
        <v>830089041</v>
      </c>
      <c r="G41" s="3">
        <v>6</v>
      </c>
      <c r="H41" s="3" t="s">
        <v>27</v>
      </c>
      <c r="I41" s="12" t="s">
        <v>229</v>
      </c>
      <c r="J41" s="32">
        <v>0.41</v>
      </c>
      <c r="K41" s="40"/>
      <c r="L41" s="6">
        <v>43467</v>
      </c>
      <c r="M41" s="6">
        <v>43467</v>
      </c>
      <c r="N41" s="6">
        <v>43830</v>
      </c>
      <c r="O41" s="7">
        <v>118238400</v>
      </c>
      <c r="P41" s="8">
        <v>43467</v>
      </c>
      <c r="Q41" s="3">
        <v>31</v>
      </c>
      <c r="R41" s="3">
        <v>12</v>
      </c>
      <c r="S41" s="3">
        <v>2019</v>
      </c>
      <c r="T41" s="7">
        <v>118238400</v>
      </c>
      <c r="U41" s="9" t="s">
        <v>104</v>
      </c>
      <c r="V41" s="3" t="s">
        <v>111</v>
      </c>
      <c r="W41" s="16" t="s">
        <v>230</v>
      </c>
      <c r="X41" s="15" t="s">
        <v>30</v>
      </c>
    </row>
    <row r="42" spans="1:24" ht="120.75" customHeight="1" x14ac:dyDescent="0.2">
      <c r="A42" s="28">
        <v>39</v>
      </c>
      <c r="B42" s="3" t="s">
        <v>111</v>
      </c>
      <c r="C42" s="3" t="s">
        <v>26</v>
      </c>
      <c r="D42" s="3" t="s">
        <v>231</v>
      </c>
      <c r="E42" s="48" t="s">
        <v>232</v>
      </c>
      <c r="F42" s="3">
        <v>900556555</v>
      </c>
      <c r="G42" s="3">
        <v>7</v>
      </c>
      <c r="H42" s="3" t="s">
        <v>27</v>
      </c>
      <c r="I42" s="12" t="s">
        <v>233</v>
      </c>
      <c r="J42" s="32">
        <v>0.4</v>
      </c>
      <c r="K42" s="40"/>
      <c r="L42" s="6">
        <v>43467</v>
      </c>
      <c r="M42" s="6">
        <v>43467</v>
      </c>
      <c r="N42" s="6">
        <v>43830</v>
      </c>
      <c r="O42" s="7">
        <v>54685260</v>
      </c>
      <c r="P42" s="8">
        <v>43469</v>
      </c>
      <c r="Q42" s="3">
        <v>31</v>
      </c>
      <c r="R42" s="3">
        <v>12</v>
      </c>
      <c r="S42" s="3">
        <v>2019</v>
      </c>
      <c r="T42" s="7">
        <v>54685260</v>
      </c>
      <c r="U42" s="9" t="s">
        <v>104</v>
      </c>
      <c r="V42" s="3" t="s">
        <v>111</v>
      </c>
      <c r="W42" s="16" t="s">
        <v>230</v>
      </c>
      <c r="X42" s="15" t="s">
        <v>30</v>
      </c>
    </row>
    <row r="43" spans="1:24" ht="71.25" customHeight="1" x14ac:dyDescent="0.2">
      <c r="A43" s="28">
        <v>40</v>
      </c>
      <c r="B43" s="3" t="s">
        <v>66</v>
      </c>
      <c r="C43" s="3" t="s">
        <v>26</v>
      </c>
      <c r="D43" s="3" t="s">
        <v>234</v>
      </c>
      <c r="E43" s="48" t="s">
        <v>235</v>
      </c>
      <c r="F43" s="3">
        <v>901089243</v>
      </c>
      <c r="G43" s="3">
        <v>4</v>
      </c>
      <c r="H43" s="3" t="s">
        <v>27</v>
      </c>
      <c r="I43" s="12" t="s">
        <v>236</v>
      </c>
      <c r="J43" s="32">
        <v>0.68</v>
      </c>
      <c r="K43" s="33"/>
      <c r="L43" s="6">
        <v>43468</v>
      </c>
      <c r="M43" s="6">
        <v>43490</v>
      </c>
      <c r="N43" s="6">
        <v>43671</v>
      </c>
      <c r="O43" s="7">
        <v>71400000</v>
      </c>
      <c r="P43" s="8"/>
      <c r="Q43" s="3">
        <v>31</v>
      </c>
      <c r="R43" s="3">
        <v>12</v>
      </c>
      <c r="S43" s="3">
        <v>2019</v>
      </c>
      <c r="T43" s="7">
        <v>71400000</v>
      </c>
      <c r="U43" s="9" t="s">
        <v>104</v>
      </c>
      <c r="V43" s="3" t="s">
        <v>237</v>
      </c>
      <c r="W43" s="16" t="s">
        <v>324</v>
      </c>
      <c r="X43" s="3" t="s">
        <v>323</v>
      </c>
    </row>
    <row r="44" spans="1:24" ht="105.75" customHeight="1" x14ac:dyDescent="0.2">
      <c r="A44" s="28">
        <v>41</v>
      </c>
      <c r="B44" s="3" t="s">
        <v>111</v>
      </c>
      <c r="C44" s="3" t="s">
        <v>26</v>
      </c>
      <c r="D44" s="3" t="s">
        <v>238</v>
      </c>
      <c r="E44" s="48" t="s">
        <v>239</v>
      </c>
      <c r="F44" s="3">
        <v>900438181</v>
      </c>
      <c r="G44" s="3">
        <v>0</v>
      </c>
      <c r="H44" s="3" t="s">
        <v>27</v>
      </c>
      <c r="I44" s="12" t="s">
        <v>240</v>
      </c>
      <c r="J44" s="32">
        <v>0.39</v>
      </c>
      <c r="K44" s="40"/>
      <c r="L44" s="6">
        <v>43469</v>
      </c>
      <c r="M44" s="6">
        <v>43469</v>
      </c>
      <c r="N44" s="6">
        <v>43830</v>
      </c>
      <c r="O44" s="7">
        <v>91551007</v>
      </c>
      <c r="P44" s="8">
        <v>43474</v>
      </c>
      <c r="Q44" s="3">
        <v>31</v>
      </c>
      <c r="R44" s="3">
        <v>12</v>
      </c>
      <c r="S44" s="3">
        <v>2019</v>
      </c>
      <c r="T44" s="7">
        <v>91551007</v>
      </c>
      <c r="U44" s="9" t="s">
        <v>104</v>
      </c>
      <c r="V44" s="3" t="s">
        <v>111</v>
      </c>
      <c r="W44" s="16" t="s">
        <v>230</v>
      </c>
      <c r="X44" s="15" t="s">
        <v>30</v>
      </c>
    </row>
    <row r="45" spans="1:24" ht="47.25" customHeight="1" x14ac:dyDescent="0.2">
      <c r="A45" s="28">
        <v>42</v>
      </c>
      <c r="B45" s="3" t="s">
        <v>66</v>
      </c>
      <c r="C45" s="3" t="s">
        <v>26</v>
      </c>
      <c r="D45" s="3" t="s">
        <v>241</v>
      </c>
      <c r="E45" s="48" t="s">
        <v>242</v>
      </c>
      <c r="F45" s="3">
        <v>830123189</v>
      </c>
      <c r="G45" s="3">
        <v>2</v>
      </c>
      <c r="H45" s="3" t="s">
        <v>27</v>
      </c>
      <c r="I45" s="12" t="s">
        <v>243</v>
      </c>
      <c r="J45" s="32">
        <v>0.06</v>
      </c>
      <c r="K45" s="33"/>
      <c r="L45" s="6">
        <v>43473</v>
      </c>
      <c r="M45" s="6">
        <v>43473</v>
      </c>
      <c r="N45" s="6">
        <v>43830</v>
      </c>
      <c r="O45" s="7" t="s">
        <v>178</v>
      </c>
      <c r="P45" s="8">
        <v>43475</v>
      </c>
      <c r="Q45" s="3">
        <v>31</v>
      </c>
      <c r="R45" s="3">
        <v>12</v>
      </c>
      <c r="S45" s="3">
        <v>2019</v>
      </c>
      <c r="T45" s="7" t="s">
        <v>178</v>
      </c>
      <c r="U45" s="9" t="s">
        <v>104</v>
      </c>
      <c r="V45" s="3" t="s">
        <v>66</v>
      </c>
      <c r="W45" s="3" t="s">
        <v>84</v>
      </c>
      <c r="X45" s="15" t="s">
        <v>85</v>
      </c>
    </row>
    <row r="46" spans="1:24" ht="81.75" customHeight="1" x14ac:dyDescent="0.2">
      <c r="A46" s="28">
        <v>43</v>
      </c>
      <c r="B46" s="3" t="s">
        <v>111</v>
      </c>
      <c r="C46" s="3" t="s">
        <v>26</v>
      </c>
      <c r="D46" s="3" t="s">
        <v>244</v>
      </c>
      <c r="E46" s="48" t="s">
        <v>245</v>
      </c>
      <c r="F46" s="3">
        <v>91073054</v>
      </c>
      <c r="G46" s="3">
        <v>0</v>
      </c>
      <c r="H46" s="3" t="s">
        <v>27</v>
      </c>
      <c r="I46" s="12" t="s">
        <v>246</v>
      </c>
      <c r="J46" s="32">
        <f>(100%*4416952/4934028)/9</f>
        <v>9.9466894886783064E-2</v>
      </c>
      <c r="K46" s="41"/>
      <c r="L46" s="6">
        <v>43486</v>
      </c>
      <c r="M46" s="6">
        <v>43487</v>
      </c>
      <c r="N46" s="6">
        <v>43852</v>
      </c>
      <c r="O46" s="7">
        <v>57120000</v>
      </c>
      <c r="P46" s="8">
        <v>43487</v>
      </c>
      <c r="Q46" s="3">
        <v>22</v>
      </c>
      <c r="R46" s="3">
        <v>1</v>
      </c>
      <c r="S46" s="3">
        <v>2020</v>
      </c>
      <c r="T46" s="7">
        <v>57120000</v>
      </c>
      <c r="U46" s="9" t="s">
        <v>104</v>
      </c>
      <c r="V46" s="3" t="s">
        <v>111</v>
      </c>
      <c r="W46" s="16" t="s">
        <v>211</v>
      </c>
      <c r="X46" s="3" t="s">
        <v>212</v>
      </c>
    </row>
    <row r="47" spans="1:24" ht="56.25" customHeight="1" x14ac:dyDescent="0.2">
      <c r="A47" s="28">
        <v>44</v>
      </c>
      <c r="B47" s="3" t="s">
        <v>157</v>
      </c>
      <c r="C47" s="3" t="s">
        <v>26</v>
      </c>
      <c r="D47" s="3" t="s">
        <v>247</v>
      </c>
      <c r="E47" s="48" t="s">
        <v>248</v>
      </c>
      <c r="F47" s="3" t="s">
        <v>249</v>
      </c>
      <c r="G47" s="3">
        <v>0</v>
      </c>
      <c r="H47" s="3" t="s">
        <v>56</v>
      </c>
      <c r="I47" s="12" t="s">
        <v>250</v>
      </c>
      <c r="J47" s="39">
        <v>0.36</v>
      </c>
      <c r="K47" s="33"/>
      <c r="L47" s="6">
        <v>43489</v>
      </c>
      <c r="M47" s="6">
        <v>43489</v>
      </c>
      <c r="N47" s="6">
        <v>43854</v>
      </c>
      <c r="O47" s="7">
        <v>19200000</v>
      </c>
      <c r="P47" s="8" t="s">
        <v>28</v>
      </c>
      <c r="Q47" s="3">
        <v>24</v>
      </c>
      <c r="R47" s="3">
        <v>1</v>
      </c>
      <c r="S47" s="3">
        <v>2020</v>
      </c>
      <c r="T47" s="7">
        <v>19200000</v>
      </c>
      <c r="U47" s="9" t="s">
        <v>104</v>
      </c>
      <c r="V47" s="3" t="s">
        <v>95</v>
      </c>
      <c r="W47" s="16" t="s">
        <v>251</v>
      </c>
      <c r="X47" s="11" t="s">
        <v>97</v>
      </c>
    </row>
    <row r="48" spans="1:24" ht="57" customHeight="1" x14ac:dyDescent="0.2">
      <c r="A48" s="28">
        <v>45</v>
      </c>
      <c r="B48" s="3" t="s">
        <v>66</v>
      </c>
      <c r="C48" s="3" t="s">
        <v>26</v>
      </c>
      <c r="D48" s="3" t="s">
        <v>252</v>
      </c>
      <c r="E48" s="48" t="s">
        <v>253</v>
      </c>
      <c r="F48" s="3">
        <v>901079156</v>
      </c>
      <c r="G48" s="3">
        <v>9</v>
      </c>
      <c r="H48" s="3" t="s">
        <v>27</v>
      </c>
      <c r="I48" s="12" t="s">
        <v>254</v>
      </c>
      <c r="J48" s="34">
        <v>7.0000000000000007E-2</v>
      </c>
      <c r="K48" s="33"/>
      <c r="L48" s="6">
        <v>43497</v>
      </c>
      <c r="M48" s="6">
        <v>43502</v>
      </c>
      <c r="N48" s="6">
        <v>43867</v>
      </c>
      <c r="O48" s="7">
        <v>71400000</v>
      </c>
      <c r="P48" s="8">
        <v>43502</v>
      </c>
      <c r="Q48" s="3">
        <v>6</v>
      </c>
      <c r="R48" s="3">
        <v>2</v>
      </c>
      <c r="S48" s="3">
        <v>2020</v>
      </c>
      <c r="T48" s="7">
        <v>71400000</v>
      </c>
      <c r="U48" s="9" t="s">
        <v>104</v>
      </c>
      <c r="V48" s="3" t="s">
        <v>237</v>
      </c>
      <c r="W48" s="16" t="s">
        <v>324</v>
      </c>
      <c r="X48" s="3" t="s">
        <v>323</v>
      </c>
    </row>
    <row r="49" spans="1:24" ht="116.25" customHeight="1" x14ac:dyDescent="0.2">
      <c r="A49" s="28">
        <v>46</v>
      </c>
      <c r="B49" s="3" t="s">
        <v>94</v>
      </c>
      <c r="C49" s="3" t="s">
        <v>26</v>
      </c>
      <c r="D49" s="3" t="s">
        <v>255</v>
      </c>
      <c r="E49" s="48" t="s">
        <v>256</v>
      </c>
      <c r="F49" s="3">
        <v>802023581</v>
      </c>
      <c r="G49" s="3">
        <v>6</v>
      </c>
      <c r="H49" s="3" t="s">
        <v>27</v>
      </c>
      <c r="I49" s="12" t="s">
        <v>257</v>
      </c>
      <c r="J49" s="35">
        <v>0.28949999999999998</v>
      </c>
      <c r="K49" s="33"/>
      <c r="L49" s="6">
        <v>43508</v>
      </c>
      <c r="M49" s="6">
        <v>43508</v>
      </c>
      <c r="N49" s="6">
        <v>43873</v>
      </c>
      <c r="O49" s="7">
        <v>1300000000</v>
      </c>
      <c r="P49" s="8">
        <v>43508</v>
      </c>
      <c r="Q49" s="3">
        <v>12</v>
      </c>
      <c r="R49" s="3">
        <v>2</v>
      </c>
      <c r="S49" s="3">
        <v>2020</v>
      </c>
      <c r="T49" s="7">
        <v>1300000000</v>
      </c>
      <c r="U49" s="9" t="s">
        <v>104</v>
      </c>
      <c r="V49" s="3" t="s">
        <v>95</v>
      </c>
      <c r="W49" s="16" t="s">
        <v>157</v>
      </c>
      <c r="X49" s="11" t="s">
        <v>258</v>
      </c>
    </row>
    <row r="50" spans="1:24" ht="49.5" customHeight="1" x14ac:dyDescent="0.2">
      <c r="A50" s="28">
        <v>47</v>
      </c>
      <c r="B50" s="3" t="s">
        <v>94</v>
      </c>
      <c r="C50" s="3" t="s">
        <v>26</v>
      </c>
      <c r="D50" s="3" t="s">
        <v>259</v>
      </c>
      <c r="E50" s="48" t="s">
        <v>260</v>
      </c>
      <c r="F50" s="3">
        <v>900597695</v>
      </c>
      <c r="G50" s="3">
        <v>5</v>
      </c>
      <c r="H50" s="3" t="s">
        <v>27</v>
      </c>
      <c r="I50" s="12" t="s">
        <v>261</v>
      </c>
      <c r="J50" s="32">
        <v>0.5</v>
      </c>
      <c r="K50" s="33" t="s">
        <v>288</v>
      </c>
      <c r="L50" s="6">
        <v>43511</v>
      </c>
      <c r="M50" s="6">
        <v>43514</v>
      </c>
      <c r="N50" s="6">
        <v>43924</v>
      </c>
      <c r="O50" s="7">
        <v>68065399</v>
      </c>
      <c r="P50" s="8">
        <v>43514</v>
      </c>
      <c r="Q50" s="3">
        <v>3</v>
      </c>
      <c r="R50" s="3">
        <v>4</v>
      </c>
      <c r="S50" s="3">
        <v>2020</v>
      </c>
      <c r="T50" s="7">
        <v>68065399</v>
      </c>
      <c r="U50" s="9" t="s">
        <v>104</v>
      </c>
      <c r="V50" s="3" t="s">
        <v>226</v>
      </c>
      <c r="W50" s="16" t="s">
        <v>59</v>
      </c>
      <c r="X50" s="11" t="s">
        <v>44</v>
      </c>
    </row>
    <row r="51" spans="1:24" ht="73.5" customHeight="1" x14ac:dyDescent="0.2">
      <c r="A51" s="28">
        <v>48</v>
      </c>
      <c r="B51" s="3" t="s">
        <v>94</v>
      </c>
      <c r="C51" s="3" t="s">
        <v>26</v>
      </c>
      <c r="D51" s="3" t="s">
        <v>262</v>
      </c>
      <c r="E51" s="48" t="s">
        <v>263</v>
      </c>
      <c r="F51" s="3">
        <v>900596849</v>
      </c>
      <c r="G51" s="3">
        <v>8</v>
      </c>
      <c r="H51" s="3" t="s">
        <v>27</v>
      </c>
      <c r="I51" s="12" t="s">
        <v>264</v>
      </c>
      <c r="J51" s="32">
        <v>0.4</v>
      </c>
      <c r="K51" s="33"/>
      <c r="L51" s="6">
        <v>43515</v>
      </c>
      <c r="M51" s="6">
        <v>43515</v>
      </c>
      <c r="N51" s="6">
        <v>43818</v>
      </c>
      <c r="O51" s="7">
        <v>39000000</v>
      </c>
      <c r="P51" s="8">
        <v>43515</v>
      </c>
      <c r="Q51" s="3">
        <v>19</v>
      </c>
      <c r="R51" s="3">
        <v>12</v>
      </c>
      <c r="S51" s="3">
        <v>2019</v>
      </c>
      <c r="T51" s="7">
        <v>39000000</v>
      </c>
      <c r="U51" s="9" t="s">
        <v>104</v>
      </c>
      <c r="V51" s="3" t="s">
        <v>95</v>
      </c>
      <c r="W51" s="16" t="s">
        <v>157</v>
      </c>
      <c r="X51" s="11" t="s">
        <v>258</v>
      </c>
    </row>
    <row r="52" spans="1:24" ht="60.75" customHeight="1" x14ac:dyDescent="0.2">
      <c r="A52" s="28">
        <v>49</v>
      </c>
      <c r="B52" s="3" t="s">
        <v>94</v>
      </c>
      <c r="C52" s="3" t="s">
        <v>26</v>
      </c>
      <c r="D52" s="3" t="s">
        <v>265</v>
      </c>
      <c r="E52" s="48" t="s">
        <v>266</v>
      </c>
      <c r="F52" s="3">
        <v>901012705</v>
      </c>
      <c r="G52" s="3">
        <v>4</v>
      </c>
      <c r="H52" s="3" t="s">
        <v>27</v>
      </c>
      <c r="I52" s="12" t="s">
        <v>267</v>
      </c>
      <c r="J52" s="32">
        <v>0.39</v>
      </c>
      <c r="K52" s="33"/>
      <c r="L52" s="6">
        <v>43515</v>
      </c>
      <c r="M52" s="6">
        <v>43515</v>
      </c>
      <c r="N52" s="6">
        <v>43830</v>
      </c>
      <c r="O52" s="7">
        <v>41000000</v>
      </c>
      <c r="P52" s="8"/>
      <c r="Q52" s="3">
        <v>31</v>
      </c>
      <c r="R52" s="3">
        <v>12</v>
      </c>
      <c r="S52" s="3">
        <v>2019</v>
      </c>
      <c r="T52" s="7">
        <v>41000000</v>
      </c>
      <c r="U52" s="9" t="s">
        <v>104</v>
      </c>
      <c r="V52" s="3" t="s">
        <v>268</v>
      </c>
      <c r="W52" s="16" t="s">
        <v>269</v>
      </c>
      <c r="X52" s="11" t="s">
        <v>155</v>
      </c>
    </row>
    <row r="53" spans="1:24" ht="42.75" customHeight="1" x14ac:dyDescent="0.2">
      <c r="A53" s="28">
        <v>50</v>
      </c>
      <c r="B53" s="3" t="s">
        <v>270</v>
      </c>
      <c r="C53" s="3" t="s">
        <v>26</v>
      </c>
      <c r="D53" s="3" t="s">
        <v>271</v>
      </c>
      <c r="E53" s="48" t="s">
        <v>272</v>
      </c>
      <c r="F53" s="3">
        <v>800034636</v>
      </c>
      <c r="G53" s="3">
        <v>2</v>
      </c>
      <c r="H53" s="3" t="s">
        <v>27</v>
      </c>
      <c r="I53" s="12" t="s">
        <v>273</v>
      </c>
      <c r="J53" s="32">
        <v>1</v>
      </c>
      <c r="K53" s="33" t="s">
        <v>300</v>
      </c>
      <c r="L53" s="6">
        <v>43524</v>
      </c>
      <c r="M53" s="6">
        <v>43525</v>
      </c>
      <c r="N53" s="6">
        <v>43891</v>
      </c>
      <c r="O53" s="7">
        <v>83288100</v>
      </c>
      <c r="P53" s="8">
        <v>43525</v>
      </c>
      <c r="Q53" s="3">
        <v>1</v>
      </c>
      <c r="R53" s="3">
        <v>3</v>
      </c>
      <c r="S53" s="3">
        <v>2020</v>
      </c>
      <c r="T53" s="7">
        <v>83288100</v>
      </c>
      <c r="U53" s="9" t="s">
        <v>104</v>
      </c>
      <c r="V53" s="3" t="s">
        <v>226</v>
      </c>
      <c r="W53" s="16" t="s">
        <v>226</v>
      </c>
      <c r="X53" s="11" t="s">
        <v>44</v>
      </c>
    </row>
    <row r="54" spans="1:24" ht="76.5" x14ac:dyDescent="0.2">
      <c r="A54" s="28">
        <v>51</v>
      </c>
      <c r="B54" s="11" t="s">
        <v>106</v>
      </c>
      <c r="C54" s="11" t="s">
        <v>26</v>
      </c>
      <c r="D54" s="11" t="s">
        <v>274</v>
      </c>
      <c r="E54" s="48" t="s">
        <v>275</v>
      </c>
      <c r="F54" s="11">
        <v>800160958</v>
      </c>
      <c r="G54" s="11">
        <v>8</v>
      </c>
      <c r="H54" s="11" t="s">
        <v>27</v>
      </c>
      <c r="I54" s="19" t="s">
        <v>276</v>
      </c>
      <c r="J54" s="32">
        <v>0</v>
      </c>
      <c r="K54" s="33"/>
      <c r="L54" s="15">
        <v>43525</v>
      </c>
      <c r="M54" s="15">
        <v>43530</v>
      </c>
      <c r="N54" s="15">
        <v>43836</v>
      </c>
      <c r="O54" s="20">
        <v>89250000</v>
      </c>
      <c r="P54" s="21">
        <v>43530</v>
      </c>
      <c r="Q54" s="22">
        <v>6</v>
      </c>
      <c r="R54" s="22">
        <v>1</v>
      </c>
      <c r="S54" s="22">
        <v>2020</v>
      </c>
      <c r="T54" s="23">
        <v>89250000</v>
      </c>
      <c r="U54" s="23" t="s">
        <v>104</v>
      </c>
      <c r="V54" s="3" t="s">
        <v>106</v>
      </c>
      <c r="W54" s="3" t="s">
        <v>110</v>
      </c>
      <c r="X54" s="11" t="s">
        <v>284</v>
      </c>
    </row>
    <row r="55" spans="1:24" ht="38.25" x14ac:dyDescent="0.2">
      <c r="A55" s="28">
        <v>52</v>
      </c>
      <c r="B55" s="11" t="s">
        <v>66</v>
      </c>
      <c r="C55" s="11" t="s">
        <v>26</v>
      </c>
      <c r="D55" s="11" t="s">
        <v>277</v>
      </c>
      <c r="E55" s="48" t="s">
        <v>256</v>
      </c>
      <c r="F55" s="11">
        <v>802023581</v>
      </c>
      <c r="G55" s="11">
        <v>6</v>
      </c>
      <c r="H55" s="11" t="s">
        <v>27</v>
      </c>
      <c r="I55" s="19" t="s">
        <v>278</v>
      </c>
      <c r="J55" s="32">
        <v>0</v>
      </c>
      <c r="K55" s="33" t="s">
        <v>290</v>
      </c>
      <c r="L55" s="15">
        <v>43528</v>
      </c>
      <c r="M55" s="15">
        <v>43530</v>
      </c>
      <c r="N55" s="15">
        <v>44260</v>
      </c>
      <c r="O55" s="20">
        <v>68744179</v>
      </c>
      <c r="P55" s="21">
        <v>43530</v>
      </c>
      <c r="Q55" s="22">
        <v>5</v>
      </c>
      <c r="R55" s="22">
        <v>3</v>
      </c>
      <c r="S55" s="22">
        <v>2021</v>
      </c>
      <c r="T55" s="23">
        <v>68744179</v>
      </c>
      <c r="U55" s="23" t="s">
        <v>104</v>
      </c>
      <c r="V55" s="3" t="s">
        <v>66</v>
      </c>
      <c r="W55" s="16" t="s">
        <v>36</v>
      </c>
      <c r="X55" s="11" t="s">
        <v>285</v>
      </c>
    </row>
    <row r="56" spans="1:24" ht="38.25" x14ac:dyDescent="0.2">
      <c r="A56" s="28">
        <v>53</v>
      </c>
      <c r="B56" s="11" t="s">
        <v>106</v>
      </c>
      <c r="C56" s="11" t="s">
        <v>26</v>
      </c>
      <c r="D56" s="11" t="s">
        <v>279</v>
      </c>
      <c r="E56" s="48" t="s">
        <v>280</v>
      </c>
      <c r="F56" s="11">
        <v>860007336</v>
      </c>
      <c r="G56" s="11">
        <v>1</v>
      </c>
      <c r="H56" s="11" t="s">
        <v>27</v>
      </c>
      <c r="I56" s="19" t="s">
        <v>281</v>
      </c>
      <c r="J56" s="32">
        <v>0.01</v>
      </c>
      <c r="K56" s="33"/>
      <c r="L56" s="15">
        <v>43537</v>
      </c>
      <c r="M56" s="15">
        <v>43539</v>
      </c>
      <c r="N56" s="15">
        <v>43830</v>
      </c>
      <c r="O56" s="20">
        <v>188020000</v>
      </c>
      <c r="P56" s="21">
        <v>43539</v>
      </c>
      <c r="Q56" s="22">
        <v>31</v>
      </c>
      <c r="R56" s="22">
        <v>12</v>
      </c>
      <c r="S56" s="22">
        <v>2019</v>
      </c>
      <c r="T56" s="23">
        <v>188020000</v>
      </c>
      <c r="U56" s="23" t="s">
        <v>104</v>
      </c>
      <c r="V56" s="3" t="s">
        <v>286</v>
      </c>
      <c r="W56" s="16" t="s">
        <v>157</v>
      </c>
      <c r="X56" s="11" t="s">
        <v>258</v>
      </c>
    </row>
    <row r="57" spans="1:24" ht="63.75" x14ac:dyDescent="0.2">
      <c r="A57" s="28">
        <v>54</v>
      </c>
      <c r="B57" s="11" t="s">
        <v>94</v>
      </c>
      <c r="C57" s="11" t="s">
        <v>26</v>
      </c>
      <c r="D57" s="11" t="s">
        <v>282</v>
      </c>
      <c r="E57" s="48" t="s">
        <v>68</v>
      </c>
      <c r="F57" s="11">
        <v>830124904</v>
      </c>
      <c r="G57" s="11">
        <v>7</v>
      </c>
      <c r="H57" s="11" t="s">
        <v>27</v>
      </c>
      <c r="I57" s="19" t="s">
        <v>283</v>
      </c>
      <c r="J57" s="32">
        <v>0.25</v>
      </c>
      <c r="K57" s="33"/>
      <c r="L57" s="15">
        <v>43537</v>
      </c>
      <c r="M57" s="15">
        <v>43538</v>
      </c>
      <c r="N57" s="15">
        <v>43903</v>
      </c>
      <c r="O57" s="20">
        <v>78768480</v>
      </c>
      <c r="P57" s="21">
        <v>43538</v>
      </c>
      <c r="Q57" s="22">
        <v>13</v>
      </c>
      <c r="R57" s="22">
        <v>3</v>
      </c>
      <c r="S57" s="22">
        <v>2020</v>
      </c>
      <c r="T57" s="23">
        <v>78768480</v>
      </c>
      <c r="U57" s="23" t="s">
        <v>104</v>
      </c>
      <c r="V57" s="3" t="s">
        <v>94</v>
      </c>
      <c r="W57" s="16" t="s">
        <v>52</v>
      </c>
      <c r="X57" s="11" t="s">
        <v>287</v>
      </c>
    </row>
    <row r="58" spans="1:24" ht="68.25" customHeight="1" x14ac:dyDescent="0.2">
      <c r="A58" s="28">
        <v>55</v>
      </c>
      <c r="B58" s="11" t="s">
        <v>66</v>
      </c>
      <c r="C58" s="11" t="s">
        <v>26</v>
      </c>
      <c r="D58" s="11" t="s">
        <v>291</v>
      </c>
      <c r="E58" s="48" t="s">
        <v>292</v>
      </c>
      <c r="F58" s="11">
        <v>80926147</v>
      </c>
      <c r="G58" s="11"/>
      <c r="H58" s="11" t="s">
        <v>27</v>
      </c>
      <c r="I58" s="19" t="s">
        <v>293</v>
      </c>
      <c r="J58" s="32">
        <v>0.02</v>
      </c>
      <c r="K58" s="33"/>
      <c r="L58" s="27">
        <v>43566</v>
      </c>
      <c r="M58" s="15"/>
      <c r="N58" s="15"/>
      <c r="O58" s="20">
        <v>82000000</v>
      </c>
      <c r="P58" s="21"/>
      <c r="Q58" s="22"/>
      <c r="R58" s="22"/>
      <c r="S58" s="22">
        <v>2019</v>
      </c>
      <c r="T58" s="23">
        <v>82000000</v>
      </c>
      <c r="U58" s="23" t="s">
        <v>29</v>
      </c>
      <c r="V58" s="3" t="s">
        <v>141</v>
      </c>
      <c r="W58" s="16" t="s">
        <v>324</v>
      </c>
      <c r="X58" s="3" t="s">
        <v>323</v>
      </c>
    </row>
    <row r="59" spans="1:24" ht="25.5" x14ac:dyDescent="0.2">
      <c r="A59" s="28">
        <v>56</v>
      </c>
      <c r="B59" s="11" t="s">
        <v>66</v>
      </c>
      <c r="C59" s="11" t="s">
        <v>26</v>
      </c>
      <c r="D59" s="11" t="s">
        <v>294</v>
      </c>
      <c r="E59" s="48" t="s">
        <v>295</v>
      </c>
      <c r="F59" s="11">
        <v>52702224</v>
      </c>
      <c r="G59" s="11"/>
      <c r="H59" s="11" t="s">
        <v>27</v>
      </c>
      <c r="I59" s="19" t="s">
        <v>296</v>
      </c>
      <c r="J59" s="32">
        <v>0.3</v>
      </c>
      <c r="K59" s="33"/>
      <c r="L59" s="27">
        <v>43567</v>
      </c>
      <c r="M59" s="15">
        <v>43570</v>
      </c>
      <c r="N59" s="15">
        <v>43844</v>
      </c>
      <c r="O59" s="20">
        <v>55000000</v>
      </c>
      <c r="P59" s="21">
        <v>43570</v>
      </c>
      <c r="Q59" s="22">
        <v>14</v>
      </c>
      <c r="R59" s="22">
        <v>1</v>
      </c>
      <c r="S59" s="22">
        <v>2020</v>
      </c>
      <c r="T59" s="23">
        <v>55000000</v>
      </c>
      <c r="U59" s="23" t="s">
        <v>29</v>
      </c>
      <c r="V59" s="3" t="s">
        <v>141</v>
      </c>
      <c r="W59" s="16" t="s">
        <v>324</v>
      </c>
      <c r="X59" s="3" t="s">
        <v>323</v>
      </c>
    </row>
    <row r="60" spans="1:24" ht="38.25" x14ac:dyDescent="0.2">
      <c r="A60" s="28">
        <v>57</v>
      </c>
      <c r="B60" s="11" t="s">
        <v>286</v>
      </c>
      <c r="C60" s="11" t="s">
        <v>26</v>
      </c>
      <c r="D60" s="11" t="s">
        <v>297</v>
      </c>
      <c r="E60" s="48" t="s">
        <v>156</v>
      </c>
      <c r="F60" s="11">
        <v>860050906</v>
      </c>
      <c r="G60" s="11">
        <v>1</v>
      </c>
      <c r="H60" s="11" t="s">
        <v>27</v>
      </c>
      <c r="I60" s="19" t="s">
        <v>298</v>
      </c>
      <c r="J60" s="35">
        <v>0.18959999999999999</v>
      </c>
      <c r="K60" s="33"/>
      <c r="L60" s="27">
        <v>43571</v>
      </c>
      <c r="M60" s="15">
        <v>43577</v>
      </c>
      <c r="N60" s="15">
        <v>43942</v>
      </c>
      <c r="O60" s="20">
        <v>248434800</v>
      </c>
      <c r="P60" s="21">
        <v>43577</v>
      </c>
      <c r="Q60" s="22">
        <v>21</v>
      </c>
      <c r="R60" s="22">
        <v>4</v>
      </c>
      <c r="S60" s="22">
        <v>2020</v>
      </c>
      <c r="T60" s="23">
        <v>248434800</v>
      </c>
      <c r="U60" s="23" t="s">
        <v>104</v>
      </c>
      <c r="V60" s="3" t="s">
        <v>286</v>
      </c>
      <c r="W60" s="3" t="s">
        <v>157</v>
      </c>
      <c r="X60" s="3" t="s">
        <v>258</v>
      </c>
    </row>
    <row r="61" spans="1:24" ht="25.5" x14ac:dyDescent="0.2">
      <c r="A61" s="28">
        <v>58</v>
      </c>
      <c r="B61" s="11" t="s">
        <v>66</v>
      </c>
      <c r="C61" s="11" t="s">
        <v>26</v>
      </c>
      <c r="D61" s="11" t="s">
        <v>308</v>
      </c>
      <c r="E61" s="48" t="s">
        <v>174</v>
      </c>
      <c r="F61" s="11">
        <v>900345851</v>
      </c>
      <c r="G61" s="11">
        <v>7</v>
      </c>
      <c r="H61" s="11" t="s">
        <v>27</v>
      </c>
      <c r="I61" s="19" t="s">
        <v>309</v>
      </c>
      <c r="J61" s="32">
        <v>0</v>
      </c>
      <c r="K61" s="33" t="s">
        <v>328</v>
      </c>
      <c r="L61" s="27">
        <v>43587</v>
      </c>
      <c r="M61" s="15">
        <v>43595</v>
      </c>
      <c r="N61" s="15">
        <v>43778</v>
      </c>
      <c r="O61" s="20">
        <v>200000000</v>
      </c>
      <c r="P61" s="21">
        <v>43595</v>
      </c>
      <c r="Q61" s="22">
        <v>9</v>
      </c>
      <c r="R61" s="22">
        <v>11</v>
      </c>
      <c r="S61" s="22">
        <v>2019</v>
      </c>
      <c r="T61" s="23">
        <v>200000000</v>
      </c>
      <c r="U61" s="23" t="s">
        <v>104</v>
      </c>
      <c r="V61" s="3" t="s">
        <v>66</v>
      </c>
      <c r="W61" s="16" t="s">
        <v>36</v>
      </c>
      <c r="X61" s="11" t="s">
        <v>285</v>
      </c>
    </row>
    <row r="62" spans="1:24" ht="103.5" customHeight="1" x14ac:dyDescent="0.2">
      <c r="A62" s="28">
        <v>59</v>
      </c>
      <c r="B62" s="11" t="s">
        <v>270</v>
      </c>
      <c r="C62" s="11" t="s">
        <v>26</v>
      </c>
      <c r="D62" s="11" t="s">
        <v>310</v>
      </c>
      <c r="E62" s="48" t="s">
        <v>311</v>
      </c>
      <c r="F62" s="11">
        <v>900751911</v>
      </c>
      <c r="G62" s="11">
        <v>1</v>
      </c>
      <c r="H62" s="11" t="s">
        <v>27</v>
      </c>
      <c r="I62" s="19" t="s">
        <v>312</v>
      </c>
      <c r="J62" s="32">
        <v>0.05</v>
      </c>
      <c r="K62" s="33" t="s">
        <v>321</v>
      </c>
      <c r="L62" s="27">
        <v>43595</v>
      </c>
      <c r="M62" s="15">
        <v>43609</v>
      </c>
      <c r="N62" s="15">
        <v>44005</v>
      </c>
      <c r="O62" s="20" t="s">
        <v>313</v>
      </c>
      <c r="P62" s="21">
        <v>43609</v>
      </c>
      <c r="Q62" s="22">
        <v>23</v>
      </c>
      <c r="R62" s="22">
        <v>6</v>
      </c>
      <c r="S62" s="22">
        <v>2020</v>
      </c>
      <c r="T62" s="23" t="s">
        <v>313</v>
      </c>
      <c r="U62" s="23" t="s">
        <v>104</v>
      </c>
      <c r="V62" s="3" t="s">
        <v>42</v>
      </c>
      <c r="W62" s="16" t="s">
        <v>226</v>
      </c>
      <c r="X62" s="11" t="s">
        <v>319</v>
      </c>
    </row>
    <row r="63" spans="1:24" ht="38.25" x14ac:dyDescent="0.2">
      <c r="A63" s="28">
        <v>60</v>
      </c>
      <c r="B63" s="11" t="s">
        <v>286</v>
      </c>
      <c r="C63" s="11" t="s">
        <v>26</v>
      </c>
      <c r="D63" s="11" t="s">
        <v>314</v>
      </c>
      <c r="E63" s="48" t="s">
        <v>315</v>
      </c>
      <c r="F63" s="11">
        <v>900525820</v>
      </c>
      <c r="G63" s="11">
        <v>1</v>
      </c>
      <c r="H63" s="11" t="s">
        <v>316</v>
      </c>
      <c r="I63" s="19" t="s">
        <v>317</v>
      </c>
      <c r="J63" s="32">
        <v>0</v>
      </c>
      <c r="K63" s="33"/>
      <c r="L63" s="27">
        <v>43614</v>
      </c>
      <c r="M63" s="15" t="s">
        <v>318</v>
      </c>
      <c r="N63" s="15"/>
      <c r="O63" s="20">
        <v>49980000</v>
      </c>
      <c r="P63" s="21" t="s">
        <v>318</v>
      </c>
      <c r="Q63" s="22"/>
      <c r="R63" s="22"/>
      <c r="S63" s="22"/>
      <c r="T63" s="23">
        <v>49980000</v>
      </c>
      <c r="U63" s="23" t="s">
        <v>104</v>
      </c>
      <c r="V63" s="3" t="s">
        <v>286</v>
      </c>
      <c r="W63" s="3" t="s">
        <v>157</v>
      </c>
      <c r="X63" s="3" t="s">
        <v>258</v>
      </c>
    </row>
    <row r="64" spans="1:24" x14ac:dyDescent="0.2">
      <c r="A64" s="42"/>
    </row>
    <row r="65" spans="1:1" x14ac:dyDescent="0.2">
      <c r="A65" s="42"/>
    </row>
    <row r="66" spans="1:1" x14ac:dyDescent="0.2">
      <c r="A66" s="42"/>
    </row>
    <row r="67" spans="1:1" x14ac:dyDescent="0.2">
      <c r="A67" s="42"/>
    </row>
    <row r="68" spans="1:1" x14ac:dyDescent="0.2">
      <c r="A68" s="42"/>
    </row>
    <row r="69" spans="1:1" x14ac:dyDescent="0.2">
      <c r="A69" s="42"/>
    </row>
    <row r="70" spans="1:1" x14ac:dyDescent="0.2">
      <c r="A70" s="42"/>
    </row>
    <row r="71" spans="1:1" x14ac:dyDescent="0.2">
      <c r="A71" s="42"/>
    </row>
    <row r="72" spans="1:1" x14ac:dyDescent="0.2">
      <c r="A72" s="42"/>
    </row>
    <row r="73" spans="1:1" x14ac:dyDescent="0.2">
      <c r="A73" s="42"/>
    </row>
    <row r="74" spans="1:1" x14ac:dyDescent="0.2">
      <c r="A74" s="42"/>
    </row>
    <row r="75" spans="1:1" x14ac:dyDescent="0.2">
      <c r="A75" s="42"/>
    </row>
    <row r="76" spans="1:1" x14ac:dyDescent="0.2">
      <c r="A76" s="42"/>
    </row>
    <row r="77" spans="1:1" x14ac:dyDescent="0.2">
      <c r="A77" s="42"/>
    </row>
    <row r="78" spans="1:1" x14ac:dyDescent="0.2">
      <c r="A78" s="42"/>
    </row>
    <row r="79" spans="1:1" x14ac:dyDescent="0.2">
      <c r="A79" s="42"/>
    </row>
    <row r="80" spans="1:1" x14ac:dyDescent="0.2">
      <c r="A80" s="42"/>
    </row>
    <row r="81" spans="1:1" x14ac:dyDescent="0.2">
      <c r="A81" s="42"/>
    </row>
    <row r="82" spans="1:1" x14ac:dyDescent="0.2">
      <c r="A82" s="42"/>
    </row>
    <row r="83" spans="1:1" x14ac:dyDescent="0.2">
      <c r="A83" s="42"/>
    </row>
    <row r="84" spans="1:1" x14ac:dyDescent="0.2">
      <c r="A84" s="42"/>
    </row>
    <row r="85" spans="1:1" x14ac:dyDescent="0.2">
      <c r="A85" s="42"/>
    </row>
    <row r="86" spans="1:1" x14ac:dyDescent="0.2">
      <c r="A86" s="42"/>
    </row>
    <row r="87" spans="1:1" x14ac:dyDescent="0.2">
      <c r="A87" s="42"/>
    </row>
    <row r="88" spans="1:1" x14ac:dyDescent="0.2">
      <c r="A88" s="42"/>
    </row>
    <row r="89" spans="1:1" x14ac:dyDescent="0.2">
      <c r="A89" s="42"/>
    </row>
    <row r="90" spans="1:1" x14ac:dyDescent="0.2">
      <c r="A90" s="42"/>
    </row>
    <row r="91" spans="1:1" x14ac:dyDescent="0.2">
      <c r="A91" s="42"/>
    </row>
    <row r="92" spans="1:1" x14ac:dyDescent="0.2">
      <c r="A92" s="42"/>
    </row>
    <row r="93" spans="1:1" x14ac:dyDescent="0.2">
      <c r="A93" s="42"/>
    </row>
    <row r="94" spans="1:1" x14ac:dyDescent="0.2">
      <c r="A94" s="42"/>
    </row>
    <row r="95" spans="1:1" x14ac:dyDescent="0.2">
      <c r="A95" s="42"/>
    </row>
    <row r="96" spans="1:1" x14ac:dyDescent="0.2">
      <c r="A96" s="42"/>
    </row>
    <row r="97" spans="1:1" x14ac:dyDescent="0.2">
      <c r="A97" s="42"/>
    </row>
    <row r="98" spans="1:1" x14ac:dyDescent="0.2">
      <c r="A98" s="42"/>
    </row>
    <row r="99" spans="1:1" x14ac:dyDescent="0.2">
      <c r="A99" s="42"/>
    </row>
    <row r="100" spans="1:1" x14ac:dyDescent="0.2">
      <c r="A100" s="42"/>
    </row>
    <row r="101" spans="1:1" x14ac:dyDescent="0.2">
      <c r="A101" s="42"/>
    </row>
    <row r="102" spans="1:1" x14ac:dyDescent="0.2">
      <c r="A102" s="42"/>
    </row>
    <row r="103" spans="1:1" x14ac:dyDescent="0.2">
      <c r="A103" s="42"/>
    </row>
    <row r="104" spans="1:1" x14ac:dyDescent="0.2">
      <c r="A104" s="42"/>
    </row>
    <row r="105" spans="1:1" x14ac:dyDescent="0.2">
      <c r="A105" s="42"/>
    </row>
    <row r="106" spans="1:1" x14ac:dyDescent="0.2">
      <c r="A106" s="42"/>
    </row>
    <row r="107" spans="1:1" x14ac:dyDescent="0.2">
      <c r="A107" s="42"/>
    </row>
    <row r="108" spans="1:1" x14ac:dyDescent="0.2">
      <c r="A108" s="42"/>
    </row>
    <row r="109" spans="1:1" x14ac:dyDescent="0.2">
      <c r="A109" s="42"/>
    </row>
    <row r="110" spans="1:1" x14ac:dyDescent="0.2">
      <c r="A110" s="42"/>
    </row>
    <row r="111" spans="1:1" x14ac:dyDescent="0.2">
      <c r="A111" s="42"/>
    </row>
    <row r="112" spans="1:1" x14ac:dyDescent="0.2">
      <c r="A112" s="42"/>
    </row>
    <row r="113" spans="1:1" x14ac:dyDescent="0.2">
      <c r="A113" s="42"/>
    </row>
    <row r="114" spans="1:1" x14ac:dyDescent="0.2">
      <c r="A114" s="42"/>
    </row>
    <row r="115" spans="1:1" x14ac:dyDescent="0.2">
      <c r="A115" s="42"/>
    </row>
    <row r="116" spans="1:1" x14ac:dyDescent="0.2">
      <c r="A116" s="42"/>
    </row>
    <row r="117" spans="1:1" x14ac:dyDescent="0.2">
      <c r="A117" s="42"/>
    </row>
    <row r="118" spans="1:1" x14ac:dyDescent="0.2">
      <c r="A118" s="42"/>
    </row>
    <row r="119" spans="1:1" x14ac:dyDescent="0.2">
      <c r="A119" s="42"/>
    </row>
    <row r="120" spans="1:1" x14ac:dyDescent="0.2">
      <c r="A120" s="42"/>
    </row>
    <row r="121" spans="1:1" x14ac:dyDescent="0.2">
      <c r="A121" s="42"/>
    </row>
    <row r="122" spans="1:1" x14ac:dyDescent="0.2">
      <c r="A122" s="42"/>
    </row>
    <row r="123" spans="1:1" x14ac:dyDescent="0.2">
      <c r="A123" s="42"/>
    </row>
    <row r="124" spans="1:1" x14ac:dyDescent="0.2">
      <c r="A124" s="42"/>
    </row>
    <row r="125" spans="1:1" x14ac:dyDescent="0.2">
      <c r="A125" s="42"/>
    </row>
    <row r="126" spans="1:1" x14ac:dyDescent="0.2">
      <c r="A126" s="42"/>
    </row>
    <row r="127" spans="1:1" x14ac:dyDescent="0.2">
      <c r="A127" s="42"/>
    </row>
    <row r="128" spans="1:1" x14ac:dyDescent="0.2">
      <c r="A128" s="42"/>
    </row>
    <row r="129" spans="1:1" x14ac:dyDescent="0.2">
      <c r="A129" s="42"/>
    </row>
    <row r="130" spans="1:1" x14ac:dyDescent="0.2">
      <c r="A130" s="42"/>
    </row>
    <row r="131" spans="1:1" x14ac:dyDescent="0.2">
      <c r="A131" s="42"/>
    </row>
    <row r="132" spans="1:1" x14ac:dyDescent="0.2">
      <c r="A132" s="42"/>
    </row>
    <row r="133" spans="1:1" x14ac:dyDescent="0.2">
      <c r="A133" s="42"/>
    </row>
    <row r="134" spans="1:1" x14ac:dyDescent="0.2">
      <c r="A134" s="42"/>
    </row>
    <row r="135" spans="1:1" x14ac:dyDescent="0.2">
      <c r="A135" s="42"/>
    </row>
    <row r="136" spans="1:1" x14ac:dyDescent="0.2">
      <c r="A136" s="42"/>
    </row>
    <row r="137" spans="1:1" x14ac:dyDescent="0.2">
      <c r="A137" s="42"/>
    </row>
    <row r="138" spans="1:1" x14ac:dyDescent="0.2">
      <c r="A138" s="42"/>
    </row>
    <row r="139" spans="1:1" x14ac:dyDescent="0.2">
      <c r="A139" s="42"/>
    </row>
    <row r="140" spans="1:1" x14ac:dyDescent="0.2">
      <c r="A140" s="42"/>
    </row>
    <row r="141" spans="1:1" x14ac:dyDescent="0.2">
      <c r="A141" s="42"/>
    </row>
    <row r="142" spans="1:1" x14ac:dyDescent="0.2">
      <c r="A142" s="42"/>
    </row>
    <row r="143" spans="1:1" x14ac:dyDescent="0.2">
      <c r="A143" s="42"/>
    </row>
    <row r="144" spans="1:1" x14ac:dyDescent="0.2">
      <c r="A144" s="42"/>
    </row>
    <row r="145" spans="1:1" x14ac:dyDescent="0.2">
      <c r="A145" s="42"/>
    </row>
    <row r="146" spans="1:1" x14ac:dyDescent="0.2">
      <c r="A146" s="42"/>
    </row>
    <row r="147" spans="1:1" x14ac:dyDescent="0.2">
      <c r="A147" s="42"/>
    </row>
    <row r="148" spans="1:1" x14ac:dyDescent="0.2">
      <c r="A148" s="42"/>
    </row>
    <row r="149" spans="1:1" x14ac:dyDescent="0.2">
      <c r="A149" s="42"/>
    </row>
    <row r="150" spans="1:1" x14ac:dyDescent="0.2">
      <c r="A150" s="42"/>
    </row>
    <row r="151" spans="1:1" x14ac:dyDescent="0.2">
      <c r="A151" s="42"/>
    </row>
    <row r="152" spans="1:1" x14ac:dyDescent="0.2">
      <c r="A152" s="42"/>
    </row>
    <row r="153" spans="1:1" x14ac:dyDescent="0.2">
      <c r="A153" s="42"/>
    </row>
    <row r="154" spans="1:1" x14ac:dyDescent="0.2">
      <c r="A154" s="42"/>
    </row>
    <row r="155" spans="1:1" x14ac:dyDescent="0.2">
      <c r="A155" s="42"/>
    </row>
    <row r="156" spans="1:1" x14ac:dyDescent="0.2">
      <c r="A156" s="42"/>
    </row>
    <row r="157" spans="1:1" x14ac:dyDescent="0.2">
      <c r="A157" s="42"/>
    </row>
    <row r="158" spans="1:1" x14ac:dyDescent="0.2">
      <c r="A158" s="42"/>
    </row>
    <row r="159" spans="1:1" x14ac:dyDescent="0.2">
      <c r="A159" s="42"/>
    </row>
    <row r="160" spans="1:1" x14ac:dyDescent="0.2">
      <c r="A160" s="42"/>
    </row>
    <row r="161" spans="1:1" x14ac:dyDescent="0.2">
      <c r="A161" s="42"/>
    </row>
    <row r="162" spans="1:1" x14ac:dyDescent="0.2">
      <c r="A162" s="42"/>
    </row>
    <row r="163" spans="1:1" x14ac:dyDescent="0.2">
      <c r="A163" s="42"/>
    </row>
    <row r="164" spans="1:1" x14ac:dyDescent="0.2">
      <c r="A164" s="42"/>
    </row>
    <row r="165" spans="1:1" x14ac:dyDescent="0.2">
      <c r="A165" s="42"/>
    </row>
    <row r="166" spans="1:1" x14ac:dyDescent="0.2">
      <c r="A166" s="42"/>
    </row>
    <row r="167" spans="1:1" x14ac:dyDescent="0.2">
      <c r="A167" s="42"/>
    </row>
    <row r="168" spans="1:1" x14ac:dyDescent="0.2">
      <c r="A168" s="42"/>
    </row>
    <row r="169" spans="1:1" x14ac:dyDescent="0.2">
      <c r="A169" s="42"/>
    </row>
    <row r="170" spans="1:1" x14ac:dyDescent="0.2">
      <c r="A170" s="42"/>
    </row>
    <row r="171" spans="1:1" x14ac:dyDescent="0.2">
      <c r="A171" s="42"/>
    </row>
    <row r="172" spans="1:1" x14ac:dyDescent="0.2">
      <c r="A172" s="42"/>
    </row>
    <row r="173" spans="1:1" x14ac:dyDescent="0.2">
      <c r="A173" s="42"/>
    </row>
    <row r="174" spans="1:1" x14ac:dyDescent="0.2">
      <c r="A174" s="42"/>
    </row>
    <row r="175" spans="1:1" x14ac:dyDescent="0.2">
      <c r="A175" s="42"/>
    </row>
    <row r="176" spans="1:1" x14ac:dyDescent="0.2">
      <c r="A176" s="42"/>
    </row>
    <row r="177" spans="1:1" x14ac:dyDescent="0.2">
      <c r="A177" s="42"/>
    </row>
    <row r="178" spans="1:1" x14ac:dyDescent="0.2">
      <c r="A178" s="42"/>
    </row>
    <row r="179" spans="1:1" x14ac:dyDescent="0.2">
      <c r="A179" s="42"/>
    </row>
    <row r="180" spans="1:1" x14ac:dyDescent="0.2">
      <c r="A180" s="42"/>
    </row>
    <row r="181" spans="1:1" x14ac:dyDescent="0.2">
      <c r="A181" s="42"/>
    </row>
    <row r="182" spans="1:1" x14ac:dyDescent="0.2">
      <c r="A182" s="42"/>
    </row>
    <row r="183" spans="1:1" x14ac:dyDescent="0.2">
      <c r="A183" s="42"/>
    </row>
    <row r="184" spans="1:1" x14ac:dyDescent="0.2">
      <c r="A184" s="42"/>
    </row>
    <row r="185" spans="1:1" x14ac:dyDescent="0.2">
      <c r="A185" s="42"/>
    </row>
    <row r="186" spans="1:1" x14ac:dyDescent="0.2">
      <c r="A186" s="42"/>
    </row>
    <row r="187" spans="1:1" x14ac:dyDescent="0.2">
      <c r="A187" s="42"/>
    </row>
    <row r="188" spans="1:1" x14ac:dyDescent="0.2">
      <c r="A188" s="42"/>
    </row>
    <row r="189" spans="1:1" x14ac:dyDescent="0.2">
      <c r="A189" s="42"/>
    </row>
    <row r="190" spans="1:1" x14ac:dyDescent="0.2">
      <c r="A190" s="42"/>
    </row>
    <row r="191" spans="1:1" x14ac:dyDescent="0.2">
      <c r="A191" s="42"/>
    </row>
    <row r="192" spans="1:1" x14ac:dyDescent="0.2">
      <c r="A192" s="42"/>
    </row>
    <row r="193" spans="1:1" x14ac:dyDescent="0.2">
      <c r="A193" s="42"/>
    </row>
    <row r="194" spans="1:1" x14ac:dyDescent="0.2">
      <c r="A194" s="42"/>
    </row>
    <row r="195" spans="1:1" x14ac:dyDescent="0.2">
      <c r="A195" s="42"/>
    </row>
    <row r="196" spans="1:1" x14ac:dyDescent="0.2">
      <c r="A196" s="42"/>
    </row>
    <row r="197" spans="1:1" x14ac:dyDescent="0.2">
      <c r="A197" s="42"/>
    </row>
    <row r="198" spans="1:1" x14ac:dyDescent="0.2">
      <c r="A198" s="42"/>
    </row>
    <row r="199" spans="1:1" x14ac:dyDescent="0.2">
      <c r="A199" s="42"/>
    </row>
    <row r="200" spans="1:1" x14ac:dyDescent="0.2">
      <c r="A200" s="42"/>
    </row>
    <row r="201" spans="1:1" x14ac:dyDescent="0.2">
      <c r="A201" s="42"/>
    </row>
    <row r="202" spans="1:1" x14ac:dyDescent="0.2">
      <c r="A202" s="42"/>
    </row>
    <row r="203" spans="1:1" x14ac:dyDescent="0.2">
      <c r="A203" s="42"/>
    </row>
    <row r="204" spans="1:1" x14ac:dyDescent="0.2">
      <c r="A204" s="42"/>
    </row>
    <row r="205" spans="1:1" x14ac:dyDescent="0.2">
      <c r="A205" s="42"/>
    </row>
    <row r="206" spans="1:1" x14ac:dyDescent="0.2">
      <c r="A206" s="42"/>
    </row>
    <row r="207" spans="1:1" x14ac:dyDescent="0.2">
      <c r="A207" s="42"/>
    </row>
    <row r="208" spans="1:1" x14ac:dyDescent="0.2">
      <c r="A208" s="42"/>
    </row>
    <row r="209" spans="1:1" x14ac:dyDescent="0.2">
      <c r="A209" s="42"/>
    </row>
    <row r="210" spans="1:1" x14ac:dyDescent="0.2">
      <c r="A210" s="42"/>
    </row>
    <row r="211" spans="1:1" x14ac:dyDescent="0.2">
      <c r="A211" s="42"/>
    </row>
    <row r="212" spans="1:1" x14ac:dyDescent="0.2">
      <c r="A212" s="42"/>
    </row>
    <row r="213" spans="1:1" x14ac:dyDescent="0.2">
      <c r="A213" s="42"/>
    </row>
    <row r="214" spans="1:1" x14ac:dyDescent="0.2">
      <c r="A214" s="42"/>
    </row>
    <row r="215" spans="1:1" x14ac:dyDescent="0.2">
      <c r="A215" s="42"/>
    </row>
    <row r="216" spans="1:1" x14ac:dyDescent="0.2">
      <c r="A216" s="42"/>
    </row>
    <row r="217" spans="1:1" x14ac:dyDescent="0.2">
      <c r="A217" s="42"/>
    </row>
    <row r="218" spans="1:1" x14ac:dyDescent="0.2">
      <c r="A218" s="42"/>
    </row>
    <row r="219" spans="1:1" x14ac:dyDescent="0.2">
      <c r="A219" s="42"/>
    </row>
    <row r="220" spans="1:1" x14ac:dyDescent="0.2">
      <c r="A220" s="42"/>
    </row>
    <row r="221" spans="1:1" x14ac:dyDescent="0.2">
      <c r="A221" s="42"/>
    </row>
    <row r="222" spans="1:1" x14ac:dyDescent="0.2">
      <c r="A222" s="42"/>
    </row>
    <row r="223" spans="1:1" x14ac:dyDescent="0.2">
      <c r="A223" s="42"/>
    </row>
    <row r="224" spans="1:1" x14ac:dyDescent="0.2">
      <c r="A224" s="42"/>
    </row>
    <row r="225" spans="1:1" x14ac:dyDescent="0.2">
      <c r="A225" s="42"/>
    </row>
    <row r="226" spans="1:1" x14ac:dyDescent="0.2">
      <c r="A226" s="42"/>
    </row>
    <row r="227" spans="1:1" x14ac:dyDescent="0.2">
      <c r="A227" s="42"/>
    </row>
    <row r="228" spans="1:1" x14ac:dyDescent="0.2">
      <c r="A228" s="42"/>
    </row>
    <row r="229" spans="1:1" x14ac:dyDescent="0.2">
      <c r="A229" s="42"/>
    </row>
    <row r="230" spans="1:1" x14ac:dyDescent="0.2">
      <c r="A230" s="42"/>
    </row>
    <row r="231" spans="1:1" x14ac:dyDescent="0.2">
      <c r="A231" s="42"/>
    </row>
    <row r="232" spans="1:1" x14ac:dyDescent="0.2">
      <c r="A232" s="42"/>
    </row>
    <row r="233" spans="1:1" x14ac:dyDescent="0.2">
      <c r="A233" s="42"/>
    </row>
    <row r="234" spans="1:1" x14ac:dyDescent="0.2">
      <c r="A234" s="42"/>
    </row>
    <row r="235" spans="1:1" x14ac:dyDescent="0.2">
      <c r="A235" s="42"/>
    </row>
    <row r="236" spans="1:1" x14ac:dyDescent="0.2">
      <c r="A236" s="42"/>
    </row>
    <row r="237" spans="1:1" x14ac:dyDescent="0.2">
      <c r="A237" s="42"/>
    </row>
    <row r="238" spans="1:1" x14ac:dyDescent="0.2">
      <c r="A238" s="42"/>
    </row>
    <row r="239" spans="1:1" x14ac:dyDescent="0.2">
      <c r="A239" s="42"/>
    </row>
    <row r="240" spans="1:1" x14ac:dyDescent="0.2">
      <c r="A240" s="42"/>
    </row>
    <row r="241" spans="1:1" x14ac:dyDescent="0.2">
      <c r="A241" s="42"/>
    </row>
    <row r="242" spans="1:1" x14ac:dyDescent="0.2">
      <c r="A242" s="42"/>
    </row>
    <row r="243" spans="1:1" x14ac:dyDescent="0.2">
      <c r="A243" s="42"/>
    </row>
    <row r="244" spans="1:1" x14ac:dyDescent="0.2">
      <c r="A244" s="42"/>
    </row>
    <row r="245" spans="1:1" x14ac:dyDescent="0.2">
      <c r="A245" s="42"/>
    </row>
    <row r="246" spans="1:1" x14ac:dyDescent="0.2">
      <c r="A246" s="42"/>
    </row>
    <row r="247" spans="1:1" x14ac:dyDescent="0.2">
      <c r="A247" s="42"/>
    </row>
    <row r="248" spans="1:1" x14ac:dyDescent="0.2">
      <c r="A248" s="42"/>
    </row>
    <row r="249" spans="1:1" x14ac:dyDescent="0.2">
      <c r="A249" s="42"/>
    </row>
    <row r="250" spans="1:1" x14ac:dyDescent="0.2">
      <c r="A250" s="42"/>
    </row>
    <row r="251" spans="1:1" x14ac:dyDescent="0.2">
      <c r="A251" s="42"/>
    </row>
    <row r="252" spans="1:1" x14ac:dyDescent="0.2">
      <c r="A252" s="42"/>
    </row>
    <row r="253" spans="1:1" x14ac:dyDescent="0.2">
      <c r="A253" s="42"/>
    </row>
    <row r="254" spans="1:1" x14ac:dyDescent="0.2">
      <c r="A254" s="42"/>
    </row>
    <row r="255" spans="1:1" x14ac:dyDescent="0.2">
      <c r="A255" s="42"/>
    </row>
    <row r="256" spans="1:1" x14ac:dyDescent="0.2">
      <c r="A256" s="42"/>
    </row>
    <row r="257" spans="1:1" x14ac:dyDescent="0.2">
      <c r="A257" s="42"/>
    </row>
    <row r="258" spans="1:1" x14ac:dyDescent="0.2">
      <c r="A258" s="42"/>
    </row>
    <row r="259" spans="1:1" x14ac:dyDescent="0.2">
      <c r="A259" s="42"/>
    </row>
    <row r="260" spans="1:1" x14ac:dyDescent="0.2">
      <c r="A260" s="42"/>
    </row>
    <row r="261" spans="1:1" x14ac:dyDescent="0.2">
      <c r="A261" s="42"/>
    </row>
    <row r="262" spans="1:1" x14ac:dyDescent="0.2">
      <c r="A262" s="42"/>
    </row>
    <row r="263" spans="1:1" x14ac:dyDescent="0.2">
      <c r="A263" s="42"/>
    </row>
    <row r="264" spans="1:1" x14ac:dyDescent="0.2">
      <c r="A264" s="42"/>
    </row>
    <row r="265" spans="1:1" x14ac:dyDescent="0.2">
      <c r="A265" s="42"/>
    </row>
    <row r="266" spans="1:1" x14ac:dyDescent="0.2">
      <c r="A266" s="42"/>
    </row>
    <row r="267" spans="1:1" x14ac:dyDescent="0.2">
      <c r="A267" s="42"/>
    </row>
    <row r="268" spans="1:1" x14ac:dyDescent="0.2">
      <c r="A268" s="42"/>
    </row>
    <row r="269" spans="1:1" x14ac:dyDescent="0.2">
      <c r="A269" s="42"/>
    </row>
    <row r="270" spans="1:1" x14ac:dyDescent="0.2">
      <c r="A270" s="42"/>
    </row>
    <row r="271" spans="1:1" x14ac:dyDescent="0.2">
      <c r="A271" s="42"/>
    </row>
    <row r="272" spans="1:1" x14ac:dyDescent="0.2">
      <c r="A272" s="42"/>
    </row>
    <row r="273" spans="1:1" x14ac:dyDescent="0.2">
      <c r="A273" s="42"/>
    </row>
    <row r="274" spans="1:1" x14ac:dyDescent="0.2">
      <c r="A274" s="42"/>
    </row>
    <row r="275" spans="1:1" x14ac:dyDescent="0.2">
      <c r="A275" s="42"/>
    </row>
    <row r="276" spans="1:1" x14ac:dyDescent="0.2">
      <c r="A276" s="42"/>
    </row>
    <row r="277" spans="1:1" x14ac:dyDescent="0.2">
      <c r="A277" s="42"/>
    </row>
    <row r="278" spans="1:1" x14ac:dyDescent="0.2">
      <c r="A278" s="42"/>
    </row>
    <row r="279" spans="1:1" x14ac:dyDescent="0.2">
      <c r="A279" s="42"/>
    </row>
    <row r="280" spans="1:1" x14ac:dyDescent="0.2">
      <c r="A280" s="42"/>
    </row>
    <row r="281" spans="1:1" x14ac:dyDescent="0.2">
      <c r="A281" s="42"/>
    </row>
    <row r="282" spans="1:1" x14ac:dyDescent="0.2">
      <c r="A282" s="42"/>
    </row>
  </sheetData>
  <mergeCells count="4">
    <mergeCell ref="A2:I2"/>
    <mergeCell ref="L2:P2"/>
    <mergeCell ref="Q2:S2"/>
    <mergeCell ref="V2:X2"/>
  </mergeCells>
  <pageMargins left="0.7" right="0.7" top="0.75" bottom="0.75" header="0.3" footer="0.3"/>
  <pageSetup scale="1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5"/>
  <sheetViews>
    <sheetView tabSelected="1" zoomScale="73" zoomScaleNormal="73" workbookViewId="0">
      <selection activeCell="Y5" sqref="Y5:Z5"/>
    </sheetView>
  </sheetViews>
  <sheetFormatPr baseColWidth="10" defaultRowHeight="12.75" x14ac:dyDescent="0.2"/>
  <cols>
    <col min="1" max="1" width="6.28515625" customWidth="1"/>
    <col min="2" max="2" width="18.140625" customWidth="1"/>
    <col min="3" max="3" width="12.7109375" customWidth="1"/>
    <col min="4" max="4" width="10.5703125" bestFit="1" customWidth="1"/>
    <col min="5" max="5" width="18.85546875" customWidth="1"/>
    <col min="6" max="6" width="15.7109375" customWidth="1"/>
    <col min="7" max="7" width="3.5703125" style="44" customWidth="1"/>
    <col min="8" max="8" width="17.140625" customWidth="1"/>
    <col min="9" max="9" width="58.5703125" customWidth="1"/>
    <col min="10" max="10" width="16.85546875" customWidth="1"/>
    <col min="11" max="11" width="15.7109375" customWidth="1"/>
    <col min="12" max="12" width="13.5703125" customWidth="1"/>
    <col min="13" max="13" width="15.42578125" customWidth="1"/>
    <col min="14" max="14" width="14.42578125" customWidth="1"/>
    <col min="15" max="15" width="21.5703125" customWidth="1"/>
    <col min="16" max="16" width="27.28515625" style="136" customWidth="1"/>
    <col min="17" max="17" width="14.7109375" customWidth="1"/>
    <col min="18" max="18" width="21.85546875" style="45" customWidth="1"/>
    <col min="19" max="19" width="18.140625" customWidth="1"/>
    <col min="20" max="20" width="22.85546875" customWidth="1"/>
    <col min="21" max="21" width="23.85546875" customWidth="1"/>
    <col min="22" max="22" width="22.140625" customWidth="1"/>
  </cols>
  <sheetData>
    <row r="1" spans="1:22" ht="63.75" customHeight="1" x14ac:dyDescent="0.2">
      <c r="A1" s="142" t="s">
        <v>409</v>
      </c>
      <c r="B1" s="143"/>
      <c r="C1" s="143"/>
      <c r="D1" s="143"/>
      <c r="E1" s="143"/>
      <c r="F1" s="143"/>
      <c r="G1" s="143"/>
      <c r="H1" s="143"/>
      <c r="I1" s="143"/>
      <c r="J1" s="143"/>
      <c r="K1" s="143"/>
      <c r="L1" s="143"/>
      <c r="M1" s="143"/>
      <c r="N1" s="143"/>
      <c r="O1" s="143"/>
      <c r="P1" s="143"/>
      <c r="Q1" s="143"/>
      <c r="R1" s="143"/>
      <c r="S1" s="143"/>
      <c r="T1" s="143"/>
      <c r="U1" s="143"/>
      <c r="V1" s="144"/>
    </row>
    <row r="2" spans="1:22" ht="18" customHeight="1" x14ac:dyDescent="0.2">
      <c r="A2" s="137" t="s">
        <v>0</v>
      </c>
      <c r="B2" s="137"/>
      <c r="C2" s="137"/>
      <c r="D2" s="137"/>
      <c r="E2" s="137"/>
      <c r="F2" s="137"/>
      <c r="G2" s="137"/>
      <c r="H2" s="137"/>
      <c r="I2" s="137"/>
      <c r="J2" s="138" t="s">
        <v>1</v>
      </c>
      <c r="K2" s="138"/>
      <c r="L2" s="138"/>
      <c r="M2" s="138"/>
      <c r="N2" s="138"/>
      <c r="O2" s="138"/>
      <c r="P2" s="138"/>
      <c r="Q2" s="138"/>
      <c r="R2" s="138"/>
      <c r="S2" s="138"/>
      <c r="T2" s="138" t="s">
        <v>3</v>
      </c>
      <c r="U2" s="138"/>
      <c r="V2" s="138"/>
    </row>
    <row r="3" spans="1:22" ht="60.75" customHeight="1" x14ac:dyDescent="0.2">
      <c r="A3" s="125" t="s">
        <v>4</v>
      </c>
      <c r="B3" s="125" t="s">
        <v>5</v>
      </c>
      <c r="C3" s="125" t="s">
        <v>6</v>
      </c>
      <c r="D3" s="125" t="s">
        <v>7</v>
      </c>
      <c r="E3" s="125" t="s">
        <v>8</v>
      </c>
      <c r="F3" s="125" t="s">
        <v>9</v>
      </c>
      <c r="G3" s="125" t="s">
        <v>10</v>
      </c>
      <c r="H3" s="125" t="s">
        <v>11</v>
      </c>
      <c r="I3" s="125" t="s">
        <v>12</v>
      </c>
      <c r="J3" s="125" t="s">
        <v>14</v>
      </c>
      <c r="K3" s="125" t="s">
        <v>15</v>
      </c>
      <c r="L3" s="125" t="s">
        <v>16</v>
      </c>
      <c r="M3" s="125" t="s">
        <v>17</v>
      </c>
      <c r="N3" s="125" t="s">
        <v>18</v>
      </c>
      <c r="O3" s="125" t="s">
        <v>446</v>
      </c>
      <c r="P3" s="130" t="s">
        <v>13</v>
      </c>
      <c r="Q3" s="125" t="s">
        <v>360</v>
      </c>
      <c r="R3" s="46" t="s">
        <v>359</v>
      </c>
      <c r="S3" s="125" t="s">
        <v>22</v>
      </c>
      <c r="T3" s="125" t="s">
        <v>5</v>
      </c>
      <c r="U3" s="125" t="s">
        <v>23</v>
      </c>
      <c r="V3" s="125" t="s">
        <v>24</v>
      </c>
    </row>
    <row r="4" spans="1:22" ht="101.25" customHeight="1" x14ac:dyDescent="0.2">
      <c r="A4" s="125">
        <v>1</v>
      </c>
      <c r="B4" s="115" t="s">
        <v>66</v>
      </c>
      <c r="C4" s="98" t="s">
        <v>26</v>
      </c>
      <c r="D4" s="98" t="s">
        <v>32</v>
      </c>
      <c r="E4" s="98" t="s">
        <v>33</v>
      </c>
      <c r="F4" s="99">
        <v>860024151</v>
      </c>
      <c r="G4" s="100">
        <v>8</v>
      </c>
      <c r="H4" s="98" t="s">
        <v>410</v>
      </c>
      <c r="I4" s="101" t="s">
        <v>34</v>
      </c>
      <c r="J4" s="107">
        <v>40878</v>
      </c>
      <c r="K4" s="108">
        <v>40883</v>
      </c>
      <c r="L4" s="107">
        <v>41248</v>
      </c>
      <c r="M4" s="99">
        <v>3905408</v>
      </c>
      <c r="N4" s="108">
        <v>40883</v>
      </c>
      <c r="O4" s="96">
        <v>0.41670000000000001</v>
      </c>
      <c r="P4" s="93"/>
      <c r="Q4" s="108" t="s">
        <v>447</v>
      </c>
      <c r="R4" s="112">
        <v>3905408</v>
      </c>
      <c r="S4" s="112" t="s">
        <v>25</v>
      </c>
      <c r="T4" s="115" t="s">
        <v>66</v>
      </c>
      <c r="U4" s="98" t="s">
        <v>36</v>
      </c>
      <c r="V4" s="107" t="s">
        <v>285</v>
      </c>
    </row>
    <row r="5" spans="1:22" ht="33.75" x14ac:dyDescent="0.2">
      <c r="A5" s="125">
        <v>2</v>
      </c>
      <c r="B5" s="98" t="s">
        <v>106</v>
      </c>
      <c r="C5" s="98" t="s">
        <v>26</v>
      </c>
      <c r="D5" s="98" t="s">
        <v>39</v>
      </c>
      <c r="E5" s="98" t="s">
        <v>40</v>
      </c>
      <c r="F5" s="99">
        <v>830077975</v>
      </c>
      <c r="G5" s="99">
        <v>8</v>
      </c>
      <c r="H5" s="98" t="s">
        <v>410</v>
      </c>
      <c r="I5" s="101" t="s">
        <v>41</v>
      </c>
      <c r="J5" s="107">
        <v>41215</v>
      </c>
      <c r="K5" s="108">
        <v>41226</v>
      </c>
      <c r="L5" s="107">
        <v>42320</v>
      </c>
      <c r="M5" s="99">
        <v>290471410</v>
      </c>
      <c r="N5" s="108">
        <v>41226</v>
      </c>
      <c r="O5" s="96">
        <v>0.85</v>
      </c>
      <c r="P5" s="93"/>
      <c r="Q5" s="108">
        <v>43782</v>
      </c>
      <c r="R5" s="112">
        <v>890272967</v>
      </c>
      <c r="S5" s="112" t="s">
        <v>25</v>
      </c>
      <c r="T5" s="116" t="s">
        <v>106</v>
      </c>
      <c r="U5" s="98" t="s">
        <v>43</v>
      </c>
      <c r="V5" s="107" t="s">
        <v>455</v>
      </c>
    </row>
    <row r="6" spans="1:22" s="120" customFormat="1" ht="130.5" customHeight="1" x14ac:dyDescent="0.2">
      <c r="A6" s="125">
        <v>3</v>
      </c>
      <c r="B6" s="98" t="s">
        <v>106</v>
      </c>
      <c r="C6" s="98" t="s">
        <v>26</v>
      </c>
      <c r="D6" s="98" t="s">
        <v>45</v>
      </c>
      <c r="E6" s="98" t="s">
        <v>46</v>
      </c>
      <c r="F6" s="99">
        <v>830070527</v>
      </c>
      <c r="G6" s="99">
        <v>1</v>
      </c>
      <c r="H6" s="98" t="s">
        <v>47</v>
      </c>
      <c r="I6" s="101" t="s">
        <v>411</v>
      </c>
      <c r="J6" s="107">
        <v>41862</v>
      </c>
      <c r="K6" s="107">
        <v>41862</v>
      </c>
      <c r="L6" s="107" t="s">
        <v>50</v>
      </c>
      <c r="M6" s="99">
        <v>0</v>
      </c>
      <c r="N6" s="108" t="s">
        <v>347</v>
      </c>
      <c r="O6" s="127" t="s">
        <v>49</v>
      </c>
      <c r="P6" s="86"/>
      <c r="Q6" s="108" t="s">
        <v>50</v>
      </c>
      <c r="R6" s="112">
        <v>0</v>
      </c>
      <c r="S6" s="112" t="s">
        <v>25</v>
      </c>
      <c r="T6" s="103" t="s">
        <v>106</v>
      </c>
      <c r="U6" s="103" t="s">
        <v>52</v>
      </c>
      <c r="V6" s="109" t="s">
        <v>287</v>
      </c>
    </row>
    <row r="7" spans="1:22" ht="45" x14ac:dyDescent="0.2">
      <c r="A7" s="125">
        <v>4</v>
      </c>
      <c r="B7" s="103" t="s">
        <v>141</v>
      </c>
      <c r="C7" s="98" t="s">
        <v>26</v>
      </c>
      <c r="D7" s="98" t="s">
        <v>54</v>
      </c>
      <c r="E7" s="98" t="s">
        <v>55</v>
      </c>
      <c r="F7" s="99">
        <v>800250721</v>
      </c>
      <c r="G7" s="99">
        <v>6</v>
      </c>
      <c r="H7" s="98" t="s">
        <v>56</v>
      </c>
      <c r="I7" s="101" t="s">
        <v>57</v>
      </c>
      <c r="J7" s="107">
        <v>41927</v>
      </c>
      <c r="K7" s="107">
        <v>41944</v>
      </c>
      <c r="L7" s="107">
        <v>43039</v>
      </c>
      <c r="M7" s="99">
        <v>884124576</v>
      </c>
      <c r="N7" s="108">
        <v>41929</v>
      </c>
      <c r="O7" s="96">
        <v>0.53</v>
      </c>
      <c r="P7" s="131" t="s">
        <v>486</v>
      </c>
      <c r="Q7" s="108">
        <v>43981</v>
      </c>
      <c r="R7" s="112">
        <v>3910424576</v>
      </c>
      <c r="S7" s="112" t="s">
        <v>25</v>
      </c>
      <c r="T7" s="103" t="s">
        <v>141</v>
      </c>
      <c r="U7" s="98" t="s">
        <v>469</v>
      </c>
      <c r="V7" s="98" t="s">
        <v>44</v>
      </c>
    </row>
    <row r="8" spans="1:22" ht="111.75" customHeight="1" x14ac:dyDescent="0.2">
      <c r="A8" s="125">
        <v>5</v>
      </c>
      <c r="B8" s="103" t="s">
        <v>141</v>
      </c>
      <c r="C8" s="98" t="s">
        <v>26</v>
      </c>
      <c r="D8" s="98" t="s">
        <v>60</v>
      </c>
      <c r="E8" s="98" t="s">
        <v>61</v>
      </c>
      <c r="F8" s="99">
        <v>899999115</v>
      </c>
      <c r="G8" s="99">
        <v>8</v>
      </c>
      <c r="H8" s="98" t="s">
        <v>410</v>
      </c>
      <c r="I8" s="101" t="s">
        <v>339</v>
      </c>
      <c r="J8" s="107">
        <v>41957</v>
      </c>
      <c r="K8" s="107">
        <v>42006</v>
      </c>
      <c r="L8" s="107">
        <v>43132</v>
      </c>
      <c r="M8" s="99">
        <v>474628436</v>
      </c>
      <c r="N8" s="108">
        <v>41975</v>
      </c>
      <c r="O8" s="96">
        <v>0.56030000000000002</v>
      </c>
      <c r="P8" s="131" t="s">
        <v>487</v>
      </c>
      <c r="Q8" s="108">
        <v>43921</v>
      </c>
      <c r="R8" s="112">
        <v>833018436</v>
      </c>
      <c r="S8" s="112" t="s">
        <v>25</v>
      </c>
      <c r="T8" s="103" t="s">
        <v>141</v>
      </c>
      <c r="U8" s="98" t="s">
        <v>469</v>
      </c>
      <c r="V8" s="98" t="s">
        <v>44</v>
      </c>
    </row>
    <row r="9" spans="1:22" ht="143.25" customHeight="1" x14ac:dyDescent="0.2">
      <c r="A9" s="125">
        <v>6</v>
      </c>
      <c r="B9" s="98" t="s">
        <v>25</v>
      </c>
      <c r="C9" s="98" t="s">
        <v>26</v>
      </c>
      <c r="D9" s="98" t="s">
        <v>63</v>
      </c>
      <c r="E9" s="98" t="s">
        <v>64</v>
      </c>
      <c r="F9" s="99">
        <v>79157086</v>
      </c>
      <c r="G9" s="99"/>
      <c r="H9" s="98" t="s">
        <v>410</v>
      </c>
      <c r="I9" s="101" t="s">
        <v>65</v>
      </c>
      <c r="J9" s="107">
        <v>41984</v>
      </c>
      <c r="K9" s="108">
        <v>41997</v>
      </c>
      <c r="L9" s="107">
        <v>42361</v>
      </c>
      <c r="M9" s="99">
        <v>174000000</v>
      </c>
      <c r="N9" s="108">
        <v>41997</v>
      </c>
      <c r="O9" s="96">
        <v>0.67</v>
      </c>
      <c r="P9" s="86"/>
      <c r="Q9" s="108">
        <v>43830</v>
      </c>
      <c r="R9" s="112">
        <v>174000000</v>
      </c>
      <c r="S9" s="112" t="s">
        <v>29</v>
      </c>
      <c r="T9" s="98" t="s">
        <v>111</v>
      </c>
      <c r="U9" s="98" t="s">
        <v>67</v>
      </c>
      <c r="V9" s="98" t="s">
        <v>349</v>
      </c>
    </row>
    <row r="10" spans="1:22" ht="165.75" customHeight="1" x14ac:dyDescent="0.2">
      <c r="A10" s="125">
        <v>7</v>
      </c>
      <c r="B10" s="115" t="s">
        <v>66</v>
      </c>
      <c r="C10" s="98" t="s">
        <v>356</v>
      </c>
      <c r="D10" s="98" t="s">
        <v>70</v>
      </c>
      <c r="E10" s="98" t="s">
        <v>71</v>
      </c>
      <c r="F10" s="99">
        <v>890931549</v>
      </c>
      <c r="G10" s="99">
        <v>5</v>
      </c>
      <c r="H10" s="98" t="s">
        <v>56</v>
      </c>
      <c r="I10" s="101" t="s">
        <v>340</v>
      </c>
      <c r="J10" s="107">
        <v>42426</v>
      </c>
      <c r="K10" s="108">
        <v>42462</v>
      </c>
      <c r="L10" s="107">
        <v>43191</v>
      </c>
      <c r="M10" s="99">
        <v>226075128</v>
      </c>
      <c r="N10" s="108" t="s">
        <v>347</v>
      </c>
      <c r="O10" s="35">
        <v>0.8</v>
      </c>
      <c r="P10" s="132" t="s">
        <v>489</v>
      </c>
      <c r="Q10" s="108">
        <v>43922</v>
      </c>
      <c r="R10" s="112">
        <v>560448533</v>
      </c>
      <c r="S10" s="112" t="s">
        <v>25</v>
      </c>
      <c r="T10" s="115" t="s">
        <v>66</v>
      </c>
      <c r="U10" s="103" t="s">
        <v>470</v>
      </c>
      <c r="V10" s="98" t="s">
        <v>75</v>
      </c>
    </row>
    <row r="11" spans="1:22" ht="101.25" x14ac:dyDescent="0.2">
      <c r="A11" s="125">
        <v>8</v>
      </c>
      <c r="B11" s="98" t="s">
        <v>66</v>
      </c>
      <c r="C11" s="98" t="s">
        <v>357</v>
      </c>
      <c r="D11" s="98" t="s">
        <v>87</v>
      </c>
      <c r="E11" s="98" t="s">
        <v>88</v>
      </c>
      <c r="F11" s="98" t="s">
        <v>89</v>
      </c>
      <c r="G11" s="98">
        <v>3</v>
      </c>
      <c r="H11" s="98" t="s">
        <v>56</v>
      </c>
      <c r="I11" s="102" t="s">
        <v>90</v>
      </c>
      <c r="J11" s="107">
        <v>42804</v>
      </c>
      <c r="K11" s="107">
        <v>42804</v>
      </c>
      <c r="L11" s="107">
        <v>43168</v>
      </c>
      <c r="M11" s="99">
        <v>25561200</v>
      </c>
      <c r="N11" s="108" t="s">
        <v>28</v>
      </c>
      <c r="O11" s="124">
        <v>0.68510000000000004</v>
      </c>
      <c r="P11" s="134"/>
      <c r="Q11" s="107">
        <v>43899</v>
      </c>
      <c r="R11" s="112">
        <v>81999852</v>
      </c>
      <c r="S11" s="112" t="s">
        <v>25</v>
      </c>
      <c r="T11" s="115" t="s">
        <v>66</v>
      </c>
      <c r="U11" s="98" t="s">
        <v>403</v>
      </c>
      <c r="V11" s="98" t="s">
        <v>361</v>
      </c>
    </row>
    <row r="12" spans="1:22" ht="66.75" customHeight="1" x14ac:dyDescent="0.2">
      <c r="A12" s="125">
        <v>9</v>
      </c>
      <c r="B12" s="103" t="s">
        <v>66</v>
      </c>
      <c r="C12" s="103" t="s">
        <v>356</v>
      </c>
      <c r="D12" s="103" t="s">
        <v>329</v>
      </c>
      <c r="E12" s="103" t="s">
        <v>412</v>
      </c>
      <c r="F12" s="103">
        <v>900414911</v>
      </c>
      <c r="G12" s="103">
        <v>7</v>
      </c>
      <c r="H12" s="103" t="s">
        <v>27</v>
      </c>
      <c r="I12" s="104" t="s">
        <v>413</v>
      </c>
      <c r="J12" s="109">
        <v>42977</v>
      </c>
      <c r="K12" s="109">
        <v>42982</v>
      </c>
      <c r="L12" s="109">
        <v>43346</v>
      </c>
      <c r="M12" s="110">
        <v>120666000</v>
      </c>
      <c r="N12" s="109">
        <v>42982</v>
      </c>
      <c r="O12" s="96">
        <v>0.50629999999999997</v>
      </c>
      <c r="P12" s="93" t="s">
        <v>490</v>
      </c>
      <c r="Q12" s="109">
        <v>87414</v>
      </c>
      <c r="R12" s="113">
        <v>234372000</v>
      </c>
      <c r="S12" s="113" t="s">
        <v>104</v>
      </c>
      <c r="T12" s="115" t="s">
        <v>66</v>
      </c>
      <c r="U12" s="103" t="s">
        <v>458</v>
      </c>
      <c r="V12" s="103" t="s">
        <v>456</v>
      </c>
    </row>
    <row r="13" spans="1:22" s="47" customFormat="1" ht="42.75" customHeight="1" x14ac:dyDescent="0.2">
      <c r="A13" s="125">
        <v>10</v>
      </c>
      <c r="B13" s="98" t="s">
        <v>66</v>
      </c>
      <c r="C13" s="98" t="s">
        <v>26</v>
      </c>
      <c r="D13" s="98" t="s">
        <v>101</v>
      </c>
      <c r="E13" s="98" t="s">
        <v>102</v>
      </c>
      <c r="F13" s="98">
        <v>800220143</v>
      </c>
      <c r="G13" s="98">
        <v>0</v>
      </c>
      <c r="H13" s="98" t="s">
        <v>410</v>
      </c>
      <c r="I13" s="102" t="s">
        <v>103</v>
      </c>
      <c r="J13" s="107">
        <v>42987</v>
      </c>
      <c r="K13" s="107">
        <v>43010</v>
      </c>
      <c r="L13" s="107">
        <v>43739</v>
      </c>
      <c r="M13" s="99">
        <v>4938636000</v>
      </c>
      <c r="N13" s="107">
        <v>43010</v>
      </c>
      <c r="O13" s="96">
        <v>1</v>
      </c>
      <c r="P13" s="93" t="s">
        <v>491</v>
      </c>
      <c r="Q13" s="107">
        <v>43739</v>
      </c>
      <c r="R13" s="112">
        <v>6138636000</v>
      </c>
      <c r="S13" s="112" t="s">
        <v>104</v>
      </c>
      <c r="T13" s="115" t="s">
        <v>66</v>
      </c>
      <c r="U13" s="98" t="s">
        <v>36</v>
      </c>
      <c r="V13" s="107" t="s">
        <v>285</v>
      </c>
    </row>
    <row r="14" spans="1:22" ht="55.5" customHeight="1" x14ac:dyDescent="0.2">
      <c r="A14" s="125">
        <v>11</v>
      </c>
      <c r="B14" s="98" t="s">
        <v>106</v>
      </c>
      <c r="C14" s="98" t="s">
        <v>26</v>
      </c>
      <c r="D14" s="98" t="s">
        <v>107</v>
      </c>
      <c r="E14" s="98" t="s">
        <v>108</v>
      </c>
      <c r="F14" s="98">
        <v>830132646</v>
      </c>
      <c r="G14" s="98">
        <v>5</v>
      </c>
      <c r="H14" s="98" t="s">
        <v>27</v>
      </c>
      <c r="I14" s="102" t="s">
        <v>109</v>
      </c>
      <c r="J14" s="107">
        <v>42997</v>
      </c>
      <c r="K14" s="107">
        <v>43048</v>
      </c>
      <c r="L14" s="107">
        <v>43290</v>
      </c>
      <c r="M14" s="99">
        <v>180000000</v>
      </c>
      <c r="N14" s="108">
        <v>43003</v>
      </c>
      <c r="O14" s="126">
        <v>0.6867148510275165</v>
      </c>
      <c r="P14" s="93"/>
      <c r="Q14" s="107">
        <v>43830</v>
      </c>
      <c r="R14" s="112">
        <v>287100000</v>
      </c>
      <c r="S14" s="112" t="s">
        <v>104</v>
      </c>
      <c r="T14" s="116" t="s">
        <v>106</v>
      </c>
      <c r="U14" s="98" t="s">
        <v>461</v>
      </c>
      <c r="V14" s="98" t="s">
        <v>284</v>
      </c>
    </row>
    <row r="15" spans="1:22" ht="75.75" customHeight="1" x14ac:dyDescent="0.2">
      <c r="A15" s="125">
        <v>12</v>
      </c>
      <c r="B15" s="103" t="s">
        <v>111</v>
      </c>
      <c r="C15" s="103" t="s">
        <v>26</v>
      </c>
      <c r="D15" s="103" t="s">
        <v>112</v>
      </c>
      <c r="E15" s="103" t="s">
        <v>113</v>
      </c>
      <c r="F15" s="103">
        <v>830016865</v>
      </c>
      <c r="G15" s="103">
        <v>5</v>
      </c>
      <c r="H15" s="103" t="s">
        <v>27</v>
      </c>
      <c r="I15" s="104" t="s">
        <v>114</v>
      </c>
      <c r="J15" s="109">
        <v>43019</v>
      </c>
      <c r="K15" s="109">
        <v>43027</v>
      </c>
      <c r="L15" s="109">
        <v>43100</v>
      </c>
      <c r="M15" s="110">
        <v>91630000</v>
      </c>
      <c r="N15" s="119">
        <v>43027</v>
      </c>
      <c r="O15" s="96">
        <v>0.69</v>
      </c>
      <c r="P15" s="93"/>
      <c r="Q15" s="109">
        <v>43830</v>
      </c>
      <c r="R15" s="113">
        <v>137445000</v>
      </c>
      <c r="S15" s="113" t="s">
        <v>25</v>
      </c>
      <c r="T15" s="98" t="s">
        <v>111</v>
      </c>
      <c r="U15" s="103" t="s">
        <v>115</v>
      </c>
      <c r="V15" s="103" t="s">
        <v>471</v>
      </c>
    </row>
    <row r="16" spans="1:22" ht="132" x14ac:dyDescent="0.2">
      <c r="A16" s="125">
        <v>13</v>
      </c>
      <c r="B16" s="98" t="s">
        <v>66</v>
      </c>
      <c r="C16" s="98" t="s">
        <v>357</v>
      </c>
      <c r="D16" s="98" t="s">
        <v>117</v>
      </c>
      <c r="E16" s="98" t="s">
        <v>118</v>
      </c>
      <c r="F16" s="98">
        <v>800076719</v>
      </c>
      <c r="G16" s="98">
        <v>5</v>
      </c>
      <c r="H16" s="98" t="s">
        <v>27</v>
      </c>
      <c r="I16" s="102" t="s">
        <v>119</v>
      </c>
      <c r="J16" s="107">
        <v>43032</v>
      </c>
      <c r="K16" s="107">
        <v>43040</v>
      </c>
      <c r="L16" s="107">
        <v>43769</v>
      </c>
      <c r="M16" s="99">
        <v>1213440633</v>
      </c>
      <c r="N16" s="108">
        <v>43038</v>
      </c>
      <c r="O16" s="96">
        <v>0.62970000000000004</v>
      </c>
      <c r="P16" s="86" t="s">
        <v>480</v>
      </c>
      <c r="Q16" s="107">
        <v>43769</v>
      </c>
      <c r="R16" s="112">
        <v>2234934535.0299997</v>
      </c>
      <c r="S16" s="112" t="s">
        <v>104</v>
      </c>
      <c r="T16" s="115" t="s">
        <v>66</v>
      </c>
      <c r="U16" s="98" t="s">
        <v>472</v>
      </c>
      <c r="V16" s="98" t="s">
        <v>452</v>
      </c>
    </row>
    <row r="17" spans="1:22" ht="74.25" customHeight="1" x14ac:dyDescent="0.2">
      <c r="A17" s="125">
        <v>14</v>
      </c>
      <c r="B17" s="98" t="s">
        <v>66</v>
      </c>
      <c r="C17" s="98" t="s">
        <v>356</v>
      </c>
      <c r="D17" s="98" t="s">
        <v>123</v>
      </c>
      <c r="E17" s="98" t="s">
        <v>124</v>
      </c>
      <c r="F17" s="98">
        <v>860051945</v>
      </c>
      <c r="G17" s="98">
        <v>3</v>
      </c>
      <c r="H17" s="98" t="s">
        <v>27</v>
      </c>
      <c r="I17" s="102" t="s">
        <v>414</v>
      </c>
      <c r="J17" s="107">
        <v>43032</v>
      </c>
      <c r="K17" s="107">
        <v>43040</v>
      </c>
      <c r="L17" s="107">
        <v>43769</v>
      </c>
      <c r="M17" s="99">
        <v>971402001</v>
      </c>
      <c r="N17" s="108">
        <v>43033</v>
      </c>
      <c r="O17" s="96">
        <v>0.69</v>
      </c>
      <c r="P17" s="93"/>
      <c r="Q17" s="75">
        <v>43769</v>
      </c>
      <c r="R17" s="112">
        <v>971402001</v>
      </c>
      <c r="S17" s="112" t="s">
        <v>104</v>
      </c>
      <c r="T17" s="98" t="s">
        <v>466</v>
      </c>
      <c r="U17" s="98" t="s">
        <v>473</v>
      </c>
      <c r="V17" s="98" t="s">
        <v>463</v>
      </c>
    </row>
    <row r="18" spans="1:22" ht="78.75" x14ac:dyDescent="0.2">
      <c r="A18" s="125">
        <v>15</v>
      </c>
      <c r="B18" s="103" t="s">
        <v>66</v>
      </c>
      <c r="C18" s="103" t="s">
        <v>158</v>
      </c>
      <c r="D18" s="103" t="s">
        <v>128</v>
      </c>
      <c r="E18" s="103" t="s">
        <v>129</v>
      </c>
      <c r="F18" s="103">
        <v>860066946</v>
      </c>
      <c r="G18" s="103">
        <v>6</v>
      </c>
      <c r="H18" s="103" t="s">
        <v>27</v>
      </c>
      <c r="I18" s="104" t="s">
        <v>130</v>
      </c>
      <c r="J18" s="109">
        <v>43032</v>
      </c>
      <c r="K18" s="109">
        <v>43040</v>
      </c>
      <c r="L18" s="109">
        <v>43769</v>
      </c>
      <c r="M18" s="110">
        <v>2984409486</v>
      </c>
      <c r="N18" s="119">
        <v>43040</v>
      </c>
      <c r="O18" s="123">
        <v>0.89600000000000002</v>
      </c>
      <c r="P18" s="93"/>
      <c r="Q18" s="109">
        <v>43769</v>
      </c>
      <c r="R18" s="113">
        <v>3322770089.7799997</v>
      </c>
      <c r="S18" s="113" t="s">
        <v>104</v>
      </c>
      <c r="T18" s="98" t="s">
        <v>466</v>
      </c>
      <c r="U18" s="103" t="s">
        <v>474</v>
      </c>
      <c r="V18" s="103" t="s">
        <v>462</v>
      </c>
    </row>
    <row r="19" spans="1:22" ht="78.75" x14ac:dyDescent="0.2">
      <c r="A19" s="125">
        <v>16</v>
      </c>
      <c r="B19" s="103" t="s">
        <v>66</v>
      </c>
      <c r="C19" s="103" t="s">
        <v>132</v>
      </c>
      <c r="D19" s="103" t="s">
        <v>133</v>
      </c>
      <c r="E19" s="103" t="s">
        <v>134</v>
      </c>
      <c r="F19" s="103">
        <v>860507033</v>
      </c>
      <c r="G19" s="103">
        <v>0</v>
      </c>
      <c r="H19" s="103" t="s">
        <v>27</v>
      </c>
      <c r="I19" s="104" t="s">
        <v>135</v>
      </c>
      <c r="J19" s="109">
        <v>43032</v>
      </c>
      <c r="K19" s="109">
        <v>43040</v>
      </c>
      <c r="L19" s="109">
        <v>43769</v>
      </c>
      <c r="M19" s="110">
        <v>2137671423</v>
      </c>
      <c r="N19" s="119">
        <v>43033</v>
      </c>
      <c r="O19" s="96">
        <v>0.91500000000000004</v>
      </c>
      <c r="P19" s="122" t="s">
        <v>479</v>
      </c>
      <c r="Q19" s="109">
        <v>43769</v>
      </c>
      <c r="R19" s="113">
        <v>4040834565</v>
      </c>
      <c r="S19" s="113" t="s">
        <v>104</v>
      </c>
      <c r="T19" s="98" t="s">
        <v>466</v>
      </c>
      <c r="U19" s="103" t="s">
        <v>475</v>
      </c>
      <c r="V19" s="103" t="s">
        <v>459</v>
      </c>
    </row>
    <row r="20" spans="1:22" ht="67.5" x14ac:dyDescent="0.2">
      <c r="A20" s="125">
        <v>17</v>
      </c>
      <c r="B20" s="98" t="s">
        <v>66</v>
      </c>
      <c r="C20" s="98" t="s">
        <v>358</v>
      </c>
      <c r="D20" s="98" t="s">
        <v>331</v>
      </c>
      <c r="E20" s="98" t="s">
        <v>332</v>
      </c>
      <c r="F20" s="98">
        <v>901061843</v>
      </c>
      <c r="G20" s="98">
        <v>1</v>
      </c>
      <c r="H20" s="98" t="s">
        <v>27</v>
      </c>
      <c r="I20" s="102" t="s">
        <v>341</v>
      </c>
      <c r="J20" s="107">
        <v>43084</v>
      </c>
      <c r="K20" s="107">
        <v>43087</v>
      </c>
      <c r="L20" s="107">
        <v>43451</v>
      </c>
      <c r="M20" s="99">
        <v>81462892</v>
      </c>
      <c r="N20" s="108">
        <v>43087</v>
      </c>
      <c r="O20" s="96">
        <v>0.60199999999999998</v>
      </c>
      <c r="P20" s="122" t="s">
        <v>479</v>
      </c>
      <c r="Q20" s="107">
        <v>43816</v>
      </c>
      <c r="R20" s="112">
        <v>124302892</v>
      </c>
      <c r="S20" s="112" t="s">
        <v>104</v>
      </c>
      <c r="T20" s="115" t="s">
        <v>66</v>
      </c>
      <c r="U20" s="98" t="s">
        <v>205</v>
      </c>
      <c r="V20" s="98" t="s">
        <v>353</v>
      </c>
    </row>
    <row r="21" spans="1:22" s="47" customFormat="1" ht="110.25" customHeight="1" x14ac:dyDescent="0.2">
      <c r="A21" s="125">
        <v>18</v>
      </c>
      <c r="B21" s="98" t="s">
        <v>141</v>
      </c>
      <c r="C21" s="98" t="s">
        <v>26</v>
      </c>
      <c r="D21" s="98" t="s">
        <v>142</v>
      </c>
      <c r="E21" s="98" t="s">
        <v>143</v>
      </c>
      <c r="F21" s="98">
        <v>804002893</v>
      </c>
      <c r="G21" s="98">
        <v>6</v>
      </c>
      <c r="H21" s="98" t="s">
        <v>27</v>
      </c>
      <c r="I21" s="102" t="s">
        <v>144</v>
      </c>
      <c r="J21" s="107">
        <v>43126</v>
      </c>
      <c r="K21" s="107">
        <v>43126</v>
      </c>
      <c r="L21" s="107">
        <v>44221</v>
      </c>
      <c r="M21" s="99">
        <v>75660000</v>
      </c>
      <c r="N21" s="107">
        <v>43126</v>
      </c>
      <c r="O21" s="96">
        <v>0.6502</v>
      </c>
      <c r="P21" s="86" t="s">
        <v>484</v>
      </c>
      <c r="Q21" s="107">
        <v>44221</v>
      </c>
      <c r="R21" s="112">
        <v>75660000</v>
      </c>
      <c r="S21" s="112" t="s">
        <v>104</v>
      </c>
      <c r="T21" s="98" t="s">
        <v>352</v>
      </c>
      <c r="U21" s="103" t="s">
        <v>467</v>
      </c>
      <c r="V21" s="98" t="s">
        <v>155</v>
      </c>
    </row>
    <row r="22" spans="1:22" ht="101.25" x14ac:dyDescent="0.2">
      <c r="A22" s="125">
        <v>19</v>
      </c>
      <c r="B22" s="98" t="s">
        <v>111</v>
      </c>
      <c r="C22" s="98" t="s">
        <v>26</v>
      </c>
      <c r="D22" s="98" t="s">
        <v>146</v>
      </c>
      <c r="E22" s="98" t="s">
        <v>147</v>
      </c>
      <c r="F22" s="98">
        <v>830089041</v>
      </c>
      <c r="G22" s="98">
        <v>6</v>
      </c>
      <c r="H22" s="98" t="s">
        <v>27</v>
      </c>
      <c r="I22" s="102" t="s">
        <v>148</v>
      </c>
      <c r="J22" s="107">
        <v>43272</v>
      </c>
      <c r="K22" s="107">
        <v>43273</v>
      </c>
      <c r="L22" s="107">
        <v>43637</v>
      </c>
      <c r="M22" s="99">
        <v>71400000</v>
      </c>
      <c r="N22" s="108">
        <v>43273</v>
      </c>
      <c r="O22" s="96">
        <v>0.5</v>
      </c>
      <c r="P22" s="93"/>
      <c r="Q22" s="107">
        <v>44002</v>
      </c>
      <c r="R22" s="112">
        <v>71400000</v>
      </c>
      <c r="S22" s="112" t="s">
        <v>104</v>
      </c>
      <c r="T22" s="98" t="s">
        <v>111</v>
      </c>
      <c r="U22" s="98" t="s">
        <v>67</v>
      </c>
      <c r="V22" s="98" t="s">
        <v>349</v>
      </c>
    </row>
    <row r="23" spans="1:22" ht="44.25" customHeight="1" x14ac:dyDescent="0.2">
      <c r="A23" s="125">
        <v>20</v>
      </c>
      <c r="B23" s="98" t="s">
        <v>141</v>
      </c>
      <c r="C23" s="98" t="s">
        <v>26</v>
      </c>
      <c r="D23" s="98" t="s">
        <v>415</v>
      </c>
      <c r="E23" s="98" t="s">
        <v>156</v>
      </c>
      <c r="F23" s="98">
        <v>860050906</v>
      </c>
      <c r="G23" s="98">
        <v>1</v>
      </c>
      <c r="H23" s="98" t="s">
        <v>27</v>
      </c>
      <c r="I23" s="102" t="s">
        <v>416</v>
      </c>
      <c r="J23" s="107">
        <v>43314</v>
      </c>
      <c r="K23" s="107">
        <v>43321</v>
      </c>
      <c r="L23" s="107">
        <v>43685</v>
      </c>
      <c r="M23" s="99">
        <v>234372600</v>
      </c>
      <c r="N23" s="108">
        <v>43321</v>
      </c>
      <c r="O23" s="96">
        <v>1</v>
      </c>
      <c r="P23" s="122" t="s">
        <v>482</v>
      </c>
      <c r="Q23" s="107">
        <v>43685</v>
      </c>
      <c r="R23" s="112">
        <v>234372600</v>
      </c>
      <c r="S23" s="112" t="s">
        <v>104</v>
      </c>
      <c r="T23" s="98" t="s">
        <v>141</v>
      </c>
      <c r="U23" s="98" t="s">
        <v>157</v>
      </c>
      <c r="V23" s="98" t="s">
        <v>258</v>
      </c>
    </row>
    <row r="24" spans="1:22" ht="56.25" x14ac:dyDescent="0.2">
      <c r="A24" s="125">
        <v>21</v>
      </c>
      <c r="B24" s="103" t="s">
        <v>66</v>
      </c>
      <c r="C24" s="103" t="s">
        <v>158</v>
      </c>
      <c r="D24" s="103" t="s">
        <v>159</v>
      </c>
      <c r="E24" s="103" t="s">
        <v>333</v>
      </c>
      <c r="F24" s="103">
        <v>900008801</v>
      </c>
      <c r="G24" s="103">
        <v>4</v>
      </c>
      <c r="H24" s="103" t="s">
        <v>27</v>
      </c>
      <c r="I24" s="104" t="s">
        <v>417</v>
      </c>
      <c r="J24" s="109">
        <v>43322</v>
      </c>
      <c r="K24" s="109">
        <v>43344</v>
      </c>
      <c r="L24" s="109">
        <v>43708</v>
      </c>
      <c r="M24" s="110">
        <v>89991345</v>
      </c>
      <c r="N24" s="119">
        <v>43344</v>
      </c>
      <c r="O24" s="123">
        <v>0.38679999999999998</v>
      </c>
      <c r="P24" s="93"/>
      <c r="Q24" s="109">
        <v>43708</v>
      </c>
      <c r="R24" s="113">
        <v>89991345</v>
      </c>
      <c r="S24" s="113" t="s">
        <v>104</v>
      </c>
      <c r="T24" s="115" t="s">
        <v>66</v>
      </c>
      <c r="U24" s="103" t="s">
        <v>84</v>
      </c>
      <c r="V24" s="103" t="s">
        <v>453</v>
      </c>
    </row>
    <row r="25" spans="1:22" ht="56.25" x14ac:dyDescent="0.2">
      <c r="A25" s="125">
        <v>22</v>
      </c>
      <c r="B25" s="98" t="s">
        <v>141</v>
      </c>
      <c r="C25" s="98" t="s">
        <v>26</v>
      </c>
      <c r="D25" s="98" t="s">
        <v>164</v>
      </c>
      <c r="E25" s="98" t="s">
        <v>165</v>
      </c>
      <c r="F25" s="98">
        <v>900384224</v>
      </c>
      <c r="G25" s="98">
        <v>5</v>
      </c>
      <c r="H25" s="98" t="s">
        <v>27</v>
      </c>
      <c r="I25" s="102" t="s">
        <v>166</v>
      </c>
      <c r="J25" s="107">
        <v>43328</v>
      </c>
      <c r="K25" s="107">
        <v>43333</v>
      </c>
      <c r="L25" s="107">
        <v>43697</v>
      </c>
      <c r="M25" s="99">
        <v>16734204</v>
      </c>
      <c r="N25" s="108">
        <v>43333</v>
      </c>
      <c r="O25" s="123">
        <v>0.97940000000000005</v>
      </c>
      <c r="P25" s="122" t="s">
        <v>483</v>
      </c>
      <c r="Q25" s="107">
        <v>43697</v>
      </c>
      <c r="R25" s="112">
        <v>16734204</v>
      </c>
      <c r="S25" s="112" t="s">
        <v>104</v>
      </c>
      <c r="T25" s="98" t="s">
        <v>141</v>
      </c>
      <c r="U25" s="98" t="s">
        <v>157</v>
      </c>
      <c r="V25" s="98" t="s">
        <v>258</v>
      </c>
    </row>
    <row r="26" spans="1:22" ht="45" x14ac:dyDescent="0.2">
      <c r="A26" s="125">
        <v>23</v>
      </c>
      <c r="B26" s="98" t="s">
        <v>141</v>
      </c>
      <c r="C26" s="98" t="s">
        <v>26</v>
      </c>
      <c r="D26" s="98" t="s">
        <v>167</v>
      </c>
      <c r="E26" s="98" t="s">
        <v>168</v>
      </c>
      <c r="F26" s="98">
        <v>830058677</v>
      </c>
      <c r="G26" s="98">
        <v>7</v>
      </c>
      <c r="H26" s="98" t="s">
        <v>27</v>
      </c>
      <c r="I26" s="102" t="s">
        <v>169</v>
      </c>
      <c r="J26" s="107">
        <v>43333</v>
      </c>
      <c r="K26" s="107">
        <v>43371</v>
      </c>
      <c r="L26" s="107">
        <v>43765</v>
      </c>
      <c r="M26" s="99">
        <v>54000000</v>
      </c>
      <c r="N26" s="108">
        <v>43371</v>
      </c>
      <c r="O26" s="96">
        <v>1</v>
      </c>
      <c r="P26" s="93"/>
      <c r="Q26" s="107">
        <v>43765</v>
      </c>
      <c r="R26" s="112">
        <v>54000000</v>
      </c>
      <c r="S26" s="112" t="s">
        <v>25</v>
      </c>
      <c r="T26" s="98" t="s">
        <v>141</v>
      </c>
      <c r="U26" s="98" t="s">
        <v>59</v>
      </c>
      <c r="V26" s="98" t="s">
        <v>455</v>
      </c>
    </row>
    <row r="27" spans="1:22" ht="168.75" x14ac:dyDescent="0.2">
      <c r="A27" s="125">
        <v>24</v>
      </c>
      <c r="B27" s="98" t="s">
        <v>106</v>
      </c>
      <c r="C27" s="98" t="s">
        <v>26</v>
      </c>
      <c r="D27" s="98" t="s">
        <v>175</v>
      </c>
      <c r="E27" s="98" t="s">
        <v>176</v>
      </c>
      <c r="F27" s="98">
        <v>900610585</v>
      </c>
      <c r="G27" s="98">
        <v>9</v>
      </c>
      <c r="H27" s="98" t="s">
        <v>27</v>
      </c>
      <c r="I27" s="102" t="s">
        <v>418</v>
      </c>
      <c r="J27" s="107">
        <v>43392</v>
      </c>
      <c r="K27" s="107">
        <v>43392</v>
      </c>
      <c r="L27" s="107">
        <v>43756</v>
      </c>
      <c r="M27" s="99" t="s">
        <v>178</v>
      </c>
      <c r="N27" s="108" t="s">
        <v>28</v>
      </c>
      <c r="O27" s="128">
        <v>0.75</v>
      </c>
      <c r="P27" s="86"/>
      <c r="Q27" s="107">
        <v>43756</v>
      </c>
      <c r="R27" s="112" t="e">
        <v>#VALUE!</v>
      </c>
      <c r="S27" s="112" t="s">
        <v>104</v>
      </c>
      <c r="T27" s="116" t="s">
        <v>106</v>
      </c>
      <c r="U27" s="98" t="s">
        <v>52</v>
      </c>
      <c r="V27" s="98" t="s">
        <v>287</v>
      </c>
    </row>
    <row r="28" spans="1:22" ht="45" x14ac:dyDescent="0.2">
      <c r="A28" s="125">
        <v>25</v>
      </c>
      <c r="B28" s="98" t="s">
        <v>106</v>
      </c>
      <c r="C28" s="98" t="s">
        <v>26</v>
      </c>
      <c r="D28" s="98" t="s">
        <v>179</v>
      </c>
      <c r="E28" s="98" t="s">
        <v>180</v>
      </c>
      <c r="F28" s="98">
        <v>900062917</v>
      </c>
      <c r="G28" s="98">
        <v>9</v>
      </c>
      <c r="H28" s="98" t="s">
        <v>27</v>
      </c>
      <c r="I28" s="102" t="s">
        <v>181</v>
      </c>
      <c r="J28" s="107">
        <v>43405</v>
      </c>
      <c r="K28" s="107">
        <v>43405</v>
      </c>
      <c r="L28" s="107">
        <v>43921</v>
      </c>
      <c r="M28" s="99">
        <v>1510000000</v>
      </c>
      <c r="N28" s="108" t="s">
        <v>28</v>
      </c>
      <c r="O28" s="123">
        <v>8.8900000000000007E-2</v>
      </c>
      <c r="P28" s="93"/>
      <c r="Q28" s="107">
        <v>43921</v>
      </c>
      <c r="R28" s="112">
        <v>1510000000</v>
      </c>
      <c r="S28" s="112" t="s">
        <v>104</v>
      </c>
      <c r="T28" s="116" t="s">
        <v>106</v>
      </c>
      <c r="U28" s="98" t="s">
        <v>157</v>
      </c>
      <c r="V28" s="98" t="s">
        <v>258</v>
      </c>
    </row>
    <row r="29" spans="1:22" ht="147" customHeight="1" x14ac:dyDescent="0.2">
      <c r="A29" s="125">
        <v>26</v>
      </c>
      <c r="B29" s="71" t="s">
        <v>141</v>
      </c>
      <c r="C29" s="71" t="s">
        <v>26</v>
      </c>
      <c r="D29" s="71" t="s">
        <v>182</v>
      </c>
      <c r="E29" s="71" t="s">
        <v>183</v>
      </c>
      <c r="F29" s="71">
        <v>860519556</v>
      </c>
      <c r="G29" s="71">
        <v>2</v>
      </c>
      <c r="H29" s="71" t="s">
        <v>27</v>
      </c>
      <c r="I29" s="78" t="s">
        <v>387</v>
      </c>
      <c r="J29" s="75">
        <v>43405</v>
      </c>
      <c r="K29" s="75">
        <v>43419</v>
      </c>
      <c r="L29" s="75">
        <v>43595</v>
      </c>
      <c r="M29" s="80">
        <v>119000000</v>
      </c>
      <c r="N29" s="76">
        <v>43419</v>
      </c>
      <c r="O29" s="96">
        <v>0.5</v>
      </c>
      <c r="P29" s="93" t="s">
        <v>485</v>
      </c>
      <c r="Q29" s="75">
        <v>43595</v>
      </c>
      <c r="R29" s="80">
        <v>119000000</v>
      </c>
      <c r="S29" s="81" t="s">
        <v>104</v>
      </c>
      <c r="T29" s="71" t="s">
        <v>141</v>
      </c>
      <c r="U29" s="71" t="s">
        <v>325</v>
      </c>
      <c r="V29" s="71" t="s">
        <v>155</v>
      </c>
    </row>
    <row r="30" spans="1:22" ht="108" x14ac:dyDescent="0.2">
      <c r="A30" s="125">
        <v>27</v>
      </c>
      <c r="B30" s="98" t="s">
        <v>66</v>
      </c>
      <c r="C30" s="98" t="s">
        <v>26</v>
      </c>
      <c r="D30" s="98" t="s">
        <v>187</v>
      </c>
      <c r="E30" s="98" t="s">
        <v>188</v>
      </c>
      <c r="F30" s="98">
        <v>830080673</v>
      </c>
      <c r="G30" s="98">
        <v>1</v>
      </c>
      <c r="H30" s="98" t="s">
        <v>27</v>
      </c>
      <c r="I30" s="102" t="s">
        <v>419</v>
      </c>
      <c r="J30" s="107">
        <v>43453</v>
      </c>
      <c r="K30" s="107">
        <v>43453</v>
      </c>
      <c r="L30" s="107">
        <v>43818</v>
      </c>
      <c r="M30" s="99">
        <v>63123189</v>
      </c>
      <c r="N30" s="108">
        <v>43455</v>
      </c>
      <c r="O30" s="96">
        <v>0.34</v>
      </c>
      <c r="P30" s="86" t="s">
        <v>481</v>
      </c>
      <c r="Q30" s="107">
        <v>43818</v>
      </c>
      <c r="R30" s="112">
        <v>63123189</v>
      </c>
      <c r="S30" s="112" t="s">
        <v>104</v>
      </c>
      <c r="T30" s="115" t="s">
        <v>66</v>
      </c>
      <c r="U30" s="117" t="s">
        <v>464</v>
      </c>
      <c r="V30" s="117" t="s">
        <v>465</v>
      </c>
    </row>
    <row r="31" spans="1:22" ht="90" customHeight="1" x14ac:dyDescent="0.2">
      <c r="A31" s="125">
        <v>28</v>
      </c>
      <c r="B31" s="103" t="s">
        <v>141</v>
      </c>
      <c r="C31" s="98" t="s">
        <v>26</v>
      </c>
      <c r="D31" s="98" t="s">
        <v>197</v>
      </c>
      <c r="E31" s="98" t="s">
        <v>198</v>
      </c>
      <c r="F31" s="98">
        <v>900389156</v>
      </c>
      <c r="G31" s="98">
        <v>5</v>
      </c>
      <c r="H31" s="98"/>
      <c r="I31" s="102" t="s">
        <v>420</v>
      </c>
      <c r="J31" s="107">
        <v>43458</v>
      </c>
      <c r="K31" s="107">
        <v>43458</v>
      </c>
      <c r="L31" s="107">
        <v>43823</v>
      </c>
      <c r="M31" s="99">
        <v>659393640</v>
      </c>
      <c r="N31" s="108" t="s">
        <v>468</v>
      </c>
      <c r="O31" s="96">
        <v>1</v>
      </c>
      <c r="P31" s="86"/>
      <c r="Q31" s="107">
        <v>43823</v>
      </c>
      <c r="R31" s="112">
        <v>659393640</v>
      </c>
      <c r="S31" s="112" t="s">
        <v>104</v>
      </c>
      <c r="T31" s="103" t="s">
        <v>141</v>
      </c>
      <c r="U31" s="98" t="s">
        <v>448</v>
      </c>
      <c r="V31" s="98" t="s">
        <v>44</v>
      </c>
    </row>
    <row r="32" spans="1:22" ht="45" x14ac:dyDescent="0.2">
      <c r="A32" s="125">
        <v>29</v>
      </c>
      <c r="B32" s="98" t="s">
        <v>66</v>
      </c>
      <c r="C32" s="98" t="s">
        <v>26</v>
      </c>
      <c r="D32" s="98" t="s">
        <v>202</v>
      </c>
      <c r="E32" s="98" t="s">
        <v>203</v>
      </c>
      <c r="F32" s="98">
        <v>830022382</v>
      </c>
      <c r="G32" s="98">
        <v>4</v>
      </c>
      <c r="H32" s="98" t="s">
        <v>27</v>
      </c>
      <c r="I32" s="102" t="s">
        <v>421</v>
      </c>
      <c r="J32" s="107">
        <v>43460</v>
      </c>
      <c r="K32" s="107">
        <v>43461</v>
      </c>
      <c r="L32" s="107">
        <v>43825</v>
      </c>
      <c r="M32" s="99">
        <v>176824000</v>
      </c>
      <c r="N32" s="108">
        <v>43461</v>
      </c>
      <c r="O32" s="96">
        <v>9.8000000000000004E-2</v>
      </c>
      <c r="P32" s="93"/>
      <c r="Q32" s="107">
        <v>43825</v>
      </c>
      <c r="R32" s="112">
        <v>176824000</v>
      </c>
      <c r="S32" s="112" t="s">
        <v>104</v>
      </c>
      <c r="T32" s="115" t="s">
        <v>66</v>
      </c>
      <c r="U32" s="98" t="s">
        <v>205</v>
      </c>
      <c r="V32" s="98" t="s">
        <v>353</v>
      </c>
    </row>
    <row r="33" spans="1:22" ht="90" x14ac:dyDescent="0.2">
      <c r="A33" s="125">
        <v>30</v>
      </c>
      <c r="B33" s="98" t="s">
        <v>111</v>
      </c>
      <c r="C33" s="98" t="s">
        <v>26</v>
      </c>
      <c r="D33" s="98" t="s">
        <v>208</v>
      </c>
      <c r="E33" s="98" t="s">
        <v>209</v>
      </c>
      <c r="F33" s="98">
        <v>900768078</v>
      </c>
      <c r="G33" s="98">
        <v>5</v>
      </c>
      <c r="H33" s="98" t="s">
        <v>27</v>
      </c>
      <c r="I33" s="105" t="s">
        <v>422</v>
      </c>
      <c r="J33" s="107">
        <v>43462</v>
      </c>
      <c r="K33" s="107">
        <v>43476</v>
      </c>
      <c r="L33" s="107">
        <v>43818</v>
      </c>
      <c r="M33" s="99">
        <v>59208337</v>
      </c>
      <c r="N33" s="108">
        <v>43476</v>
      </c>
      <c r="O33" s="96">
        <v>0.45</v>
      </c>
      <c r="P33" s="93"/>
      <c r="Q33" s="107">
        <v>43818</v>
      </c>
      <c r="R33" s="112">
        <v>59208337</v>
      </c>
      <c r="S33" s="112" t="s">
        <v>104</v>
      </c>
      <c r="T33" s="98" t="s">
        <v>111</v>
      </c>
      <c r="U33" s="103" t="s">
        <v>476</v>
      </c>
      <c r="V33" s="103" t="s">
        <v>212</v>
      </c>
    </row>
    <row r="34" spans="1:22" ht="56.25" x14ac:dyDescent="0.2">
      <c r="A34" s="125">
        <v>31</v>
      </c>
      <c r="B34" s="98" t="s">
        <v>111</v>
      </c>
      <c r="C34" s="98" t="s">
        <v>26</v>
      </c>
      <c r="D34" s="98" t="s">
        <v>213</v>
      </c>
      <c r="E34" s="98" t="s">
        <v>214</v>
      </c>
      <c r="F34" s="98">
        <v>79367465</v>
      </c>
      <c r="G34" s="98">
        <v>0</v>
      </c>
      <c r="H34" s="98" t="s">
        <v>27</v>
      </c>
      <c r="I34" s="102" t="s">
        <v>423</v>
      </c>
      <c r="J34" s="107">
        <v>43462</v>
      </c>
      <c r="K34" s="107">
        <v>43467</v>
      </c>
      <c r="L34" s="107">
        <v>43830</v>
      </c>
      <c r="M34" s="99">
        <v>86461830</v>
      </c>
      <c r="N34" s="108">
        <v>43467</v>
      </c>
      <c r="O34" s="96">
        <v>0.57999999999999996</v>
      </c>
      <c r="P34" s="93"/>
      <c r="Q34" s="107">
        <v>43830</v>
      </c>
      <c r="R34" s="112">
        <v>86461830</v>
      </c>
      <c r="S34" s="112" t="s">
        <v>104</v>
      </c>
      <c r="T34" s="98" t="s">
        <v>111</v>
      </c>
      <c r="U34" s="98" t="s">
        <v>67</v>
      </c>
      <c r="V34" s="98" t="s">
        <v>349</v>
      </c>
    </row>
    <row r="35" spans="1:22" ht="101.25" x14ac:dyDescent="0.2">
      <c r="A35" s="125">
        <v>32</v>
      </c>
      <c r="B35" s="98" t="s">
        <v>66</v>
      </c>
      <c r="C35" s="98" t="s">
        <v>26</v>
      </c>
      <c r="D35" s="98" t="s">
        <v>218</v>
      </c>
      <c r="E35" s="98" t="s">
        <v>219</v>
      </c>
      <c r="F35" s="98">
        <v>900572445</v>
      </c>
      <c r="G35" s="98">
        <v>2</v>
      </c>
      <c r="H35" s="98" t="s">
        <v>27</v>
      </c>
      <c r="I35" s="102" t="s">
        <v>424</v>
      </c>
      <c r="J35" s="107">
        <v>43462</v>
      </c>
      <c r="K35" s="107">
        <v>43462</v>
      </c>
      <c r="L35" s="107">
        <v>43827</v>
      </c>
      <c r="M35" s="99">
        <v>199999897</v>
      </c>
      <c r="N35" s="108">
        <v>43468</v>
      </c>
      <c r="O35" s="96">
        <v>0.52329999999999999</v>
      </c>
      <c r="P35" s="93"/>
      <c r="Q35" s="107">
        <v>43827</v>
      </c>
      <c r="R35" s="112">
        <v>199999897</v>
      </c>
      <c r="S35" s="112" t="s">
        <v>104</v>
      </c>
      <c r="T35" s="115" t="s">
        <v>66</v>
      </c>
      <c r="U35" s="98" t="s">
        <v>36</v>
      </c>
      <c r="V35" s="98" t="s">
        <v>285</v>
      </c>
    </row>
    <row r="36" spans="1:22" ht="45" x14ac:dyDescent="0.2">
      <c r="A36" s="125">
        <v>33</v>
      </c>
      <c r="B36" s="98" t="s">
        <v>106</v>
      </c>
      <c r="C36" s="98" t="s">
        <v>26</v>
      </c>
      <c r="D36" s="98" t="s">
        <v>222</v>
      </c>
      <c r="E36" s="98" t="s">
        <v>223</v>
      </c>
      <c r="F36" s="98">
        <v>800046226</v>
      </c>
      <c r="G36" s="98">
        <v>8</v>
      </c>
      <c r="H36" s="98" t="s">
        <v>27</v>
      </c>
      <c r="I36" s="102" t="s">
        <v>425</v>
      </c>
      <c r="J36" s="107">
        <v>43462</v>
      </c>
      <c r="K36" s="107" t="s">
        <v>345</v>
      </c>
      <c r="L36" s="107">
        <v>43979</v>
      </c>
      <c r="M36" s="99">
        <v>87361359</v>
      </c>
      <c r="N36" s="108" t="s">
        <v>348</v>
      </c>
      <c r="O36" s="96">
        <v>0.6</v>
      </c>
      <c r="P36" s="93"/>
      <c r="Q36" s="107">
        <v>43979</v>
      </c>
      <c r="R36" s="112">
        <v>87361359</v>
      </c>
      <c r="S36" s="112" t="s">
        <v>104</v>
      </c>
      <c r="T36" s="116" t="s">
        <v>106</v>
      </c>
      <c r="U36" s="98" t="s">
        <v>157</v>
      </c>
      <c r="V36" s="98" t="s">
        <v>258</v>
      </c>
    </row>
    <row r="37" spans="1:22" ht="45" x14ac:dyDescent="0.2">
      <c r="A37" s="125">
        <v>34</v>
      </c>
      <c r="B37" s="103" t="s">
        <v>111</v>
      </c>
      <c r="C37" s="103" t="s">
        <v>26</v>
      </c>
      <c r="D37" s="103" t="s">
        <v>228</v>
      </c>
      <c r="E37" s="103" t="s">
        <v>147</v>
      </c>
      <c r="F37" s="103">
        <v>830089041</v>
      </c>
      <c r="G37" s="103">
        <v>6</v>
      </c>
      <c r="H37" s="103" t="s">
        <v>342</v>
      </c>
      <c r="I37" s="121" t="s">
        <v>229</v>
      </c>
      <c r="J37" s="109">
        <v>43467</v>
      </c>
      <c r="K37" s="109">
        <v>43467</v>
      </c>
      <c r="L37" s="109">
        <v>43830</v>
      </c>
      <c r="M37" s="110">
        <v>118238400</v>
      </c>
      <c r="N37" s="119">
        <v>43467</v>
      </c>
      <c r="O37" s="96">
        <v>0.57999999999999996</v>
      </c>
      <c r="P37" s="93"/>
      <c r="Q37" s="109">
        <v>43830</v>
      </c>
      <c r="R37" s="113">
        <v>118238400</v>
      </c>
      <c r="S37" s="113" t="s">
        <v>104</v>
      </c>
      <c r="T37" s="103" t="s">
        <v>111</v>
      </c>
      <c r="U37" s="103" t="s">
        <v>67</v>
      </c>
      <c r="V37" s="103" t="s">
        <v>349</v>
      </c>
    </row>
    <row r="38" spans="1:22" ht="112.5" x14ac:dyDescent="0.2">
      <c r="A38" s="125">
        <v>35</v>
      </c>
      <c r="B38" s="98" t="s">
        <v>111</v>
      </c>
      <c r="C38" s="98" t="s">
        <v>26</v>
      </c>
      <c r="D38" s="98" t="s">
        <v>231</v>
      </c>
      <c r="E38" s="98" t="s">
        <v>232</v>
      </c>
      <c r="F38" s="98" t="s">
        <v>478</v>
      </c>
      <c r="G38" s="98">
        <v>7</v>
      </c>
      <c r="H38" s="98" t="s">
        <v>342</v>
      </c>
      <c r="I38" s="102" t="s">
        <v>233</v>
      </c>
      <c r="J38" s="107">
        <v>43467</v>
      </c>
      <c r="K38" s="107">
        <v>43467</v>
      </c>
      <c r="L38" s="107">
        <v>43830</v>
      </c>
      <c r="M38" s="99">
        <v>54685260</v>
      </c>
      <c r="N38" s="108">
        <v>43469</v>
      </c>
      <c r="O38" s="96">
        <v>0.56999999999999995</v>
      </c>
      <c r="P38" s="93"/>
      <c r="Q38" s="107">
        <v>43830</v>
      </c>
      <c r="R38" s="112">
        <v>54685260</v>
      </c>
      <c r="S38" s="112" t="s">
        <v>104</v>
      </c>
      <c r="T38" s="98" t="s">
        <v>111</v>
      </c>
      <c r="U38" s="98" t="s">
        <v>67</v>
      </c>
      <c r="V38" s="98" t="s">
        <v>349</v>
      </c>
    </row>
    <row r="39" spans="1:22" ht="90" x14ac:dyDescent="0.2">
      <c r="A39" s="125">
        <v>36</v>
      </c>
      <c r="B39" s="98" t="s">
        <v>111</v>
      </c>
      <c r="C39" s="98" t="s">
        <v>26</v>
      </c>
      <c r="D39" s="98" t="s">
        <v>238</v>
      </c>
      <c r="E39" s="98" t="s">
        <v>239</v>
      </c>
      <c r="F39" s="98">
        <v>900438181</v>
      </c>
      <c r="G39" s="98">
        <v>0</v>
      </c>
      <c r="H39" s="98" t="s">
        <v>27</v>
      </c>
      <c r="I39" s="106" t="s">
        <v>240</v>
      </c>
      <c r="J39" s="107">
        <v>43469</v>
      </c>
      <c r="K39" s="107">
        <v>43469</v>
      </c>
      <c r="L39" s="107">
        <v>43830</v>
      </c>
      <c r="M39" s="99">
        <v>91551007</v>
      </c>
      <c r="N39" s="108">
        <v>43474</v>
      </c>
      <c r="O39" s="96">
        <v>0.56000000000000005</v>
      </c>
      <c r="P39" s="93"/>
      <c r="Q39" s="107">
        <v>43830</v>
      </c>
      <c r="R39" s="112">
        <v>91551007</v>
      </c>
      <c r="S39" s="112" t="s">
        <v>104</v>
      </c>
      <c r="T39" s="98" t="s">
        <v>111</v>
      </c>
      <c r="U39" s="98" t="s">
        <v>67</v>
      </c>
      <c r="V39" s="98" t="s">
        <v>349</v>
      </c>
    </row>
    <row r="40" spans="1:22" ht="45" x14ac:dyDescent="0.2">
      <c r="A40" s="125">
        <v>37</v>
      </c>
      <c r="B40" s="98" t="s">
        <v>66</v>
      </c>
      <c r="C40" s="98" t="s">
        <v>26</v>
      </c>
      <c r="D40" s="98" t="s">
        <v>241</v>
      </c>
      <c r="E40" s="98" t="s">
        <v>242</v>
      </c>
      <c r="F40" s="98">
        <v>830123189</v>
      </c>
      <c r="G40" s="98">
        <v>2</v>
      </c>
      <c r="H40" s="98" t="s">
        <v>27</v>
      </c>
      <c r="I40" s="102" t="s">
        <v>243</v>
      </c>
      <c r="J40" s="107">
        <v>43473</v>
      </c>
      <c r="K40" s="107">
        <v>43473</v>
      </c>
      <c r="L40" s="107">
        <v>43830</v>
      </c>
      <c r="M40" s="99" t="s">
        <v>346</v>
      </c>
      <c r="N40" s="108">
        <v>43475</v>
      </c>
      <c r="O40" s="96">
        <v>7.0000000000000007E-2</v>
      </c>
      <c r="P40" s="93"/>
      <c r="Q40" s="107">
        <v>43830</v>
      </c>
      <c r="R40" s="112" t="e">
        <v>#VALUE!</v>
      </c>
      <c r="S40" s="112" t="s">
        <v>104</v>
      </c>
      <c r="T40" s="115" t="s">
        <v>66</v>
      </c>
      <c r="U40" s="98" t="s">
        <v>449</v>
      </c>
      <c r="V40" s="98" t="s">
        <v>460</v>
      </c>
    </row>
    <row r="41" spans="1:22" ht="54" customHeight="1" x14ac:dyDescent="0.2">
      <c r="A41" s="125">
        <v>38</v>
      </c>
      <c r="B41" s="98" t="s">
        <v>111</v>
      </c>
      <c r="C41" s="98" t="s">
        <v>26</v>
      </c>
      <c r="D41" s="98" t="s">
        <v>244</v>
      </c>
      <c r="E41" s="98" t="s">
        <v>245</v>
      </c>
      <c r="F41" s="98">
        <v>91073064</v>
      </c>
      <c r="G41" s="98"/>
      <c r="H41" s="98" t="s">
        <v>27</v>
      </c>
      <c r="I41" s="102" t="s">
        <v>343</v>
      </c>
      <c r="J41" s="107">
        <v>43486</v>
      </c>
      <c r="K41" s="107">
        <v>43487</v>
      </c>
      <c r="L41" s="107">
        <v>43852</v>
      </c>
      <c r="M41" s="99">
        <v>48000000</v>
      </c>
      <c r="N41" s="108">
        <v>43487</v>
      </c>
      <c r="O41" s="96">
        <v>0.5</v>
      </c>
      <c r="P41" s="133"/>
      <c r="Q41" s="107">
        <v>43852</v>
      </c>
      <c r="R41" s="112">
        <v>48000000</v>
      </c>
      <c r="S41" s="112" t="s">
        <v>29</v>
      </c>
      <c r="T41" s="98" t="s">
        <v>111</v>
      </c>
      <c r="U41" s="98" t="s">
        <v>67</v>
      </c>
      <c r="V41" s="98" t="s">
        <v>349</v>
      </c>
    </row>
    <row r="42" spans="1:22" ht="45" x14ac:dyDescent="0.2">
      <c r="A42" s="125">
        <v>39</v>
      </c>
      <c r="B42" s="98" t="s">
        <v>106</v>
      </c>
      <c r="C42" s="98" t="s">
        <v>26</v>
      </c>
      <c r="D42" s="98" t="s">
        <v>247</v>
      </c>
      <c r="E42" s="98" t="s">
        <v>248</v>
      </c>
      <c r="F42" s="98" t="s">
        <v>335</v>
      </c>
      <c r="G42" s="98"/>
      <c r="H42" s="98" t="s">
        <v>56</v>
      </c>
      <c r="I42" s="102" t="s">
        <v>344</v>
      </c>
      <c r="J42" s="107">
        <v>43489</v>
      </c>
      <c r="K42" s="107">
        <v>43489</v>
      </c>
      <c r="L42" s="107">
        <v>43854</v>
      </c>
      <c r="M42" s="99">
        <v>19200000</v>
      </c>
      <c r="N42" s="108" t="s">
        <v>28</v>
      </c>
      <c r="O42" s="96">
        <v>0.57999999999999996</v>
      </c>
      <c r="P42" s="93"/>
      <c r="Q42" s="107">
        <v>43854</v>
      </c>
      <c r="R42" s="112">
        <v>19200000</v>
      </c>
      <c r="S42" s="112" t="s">
        <v>29</v>
      </c>
      <c r="T42" s="116" t="s">
        <v>106</v>
      </c>
      <c r="U42" s="98" t="s">
        <v>157</v>
      </c>
      <c r="V42" s="98" t="s">
        <v>258</v>
      </c>
    </row>
    <row r="43" spans="1:22" ht="45" x14ac:dyDescent="0.2">
      <c r="A43" s="125">
        <v>40</v>
      </c>
      <c r="B43" s="98" t="s">
        <v>66</v>
      </c>
      <c r="C43" s="98" t="s">
        <v>26</v>
      </c>
      <c r="D43" s="98" t="s">
        <v>252</v>
      </c>
      <c r="E43" s="98" t="s">
        <v>253</v>
      </c>
      <c r="F43" s="98">
        <v>901079156</v>
      </c>
      <c r="G43" s="98">
        <v>9</v>
      </c>
      <c r="H43" s="98" t="s">
        <v>27</v>
      </c>
      <c r="I43" s="102" t="s">
        <v>254</v>
      </c>
      <c r="J43" s="107">
        <v>43497</v>
      </c>
      <c r="K43" s="107">
        <v>43502</v>
      </c>
      <c r="L43" s="107">
        <v>43867</v>
      </c>
      <c r="M43" s="99">
        <v>71400000</v>
      </c>
      <c r="N43" s="108">
        <v>43502</v>
      </c>
      <c r="O43" s="96">
        <v>0.08</v>
      </c>
      <c r="P43" s="93"/>
      <c r="Q43" s="107">
        <v>43867</v>
      </c>
      <c r="R43" s="112">
        <v>71400000</v>
      </c>
      <c r="S43" s="112" t="s">
        <v>104</v>
      </c>
      <c r="T43" s="98" t="s">
        <v>141</v>
      </c>
      <c r="U43" s="98" t="s">
        <v>406</v>
      </c>
      <c r="V43" s="98" t="s">
        <v>323</v>
      </c>
    </row>
    <row r="44" spans="1:22" ht="112.5" x14ac:dyDescent="0.2">
      <c r="A44" s="125">
        <v>41</v>
      </c>
      <c r="B44" s="98" t="s">
        <v>106</v>
      </c>
      <c r="C44" s="98" t="s">
        <v>26</v>
      </c>
      <c r="D44" s="98" t="s">
        <v>255</v>
      </c>
      <c r="E44" s="98" t="s">
        <v>256</v>
      </c>
      <c r="F44" s="98">
        <v>802023581</v>
      </c>
      <c r="G44" s="98">
        <v>6</v>
      </c>
      <c r="H44" s="98" t="s">
        <v>27</v>
      </c>
      <c r="I44" s="102" t="s">
        <v>257</v>
      </c>
      <c r="J44" s="107">
        <v>43508</v>
      </c>
      <c r="K44" s="107">
        <v>43508</v>
      </c>
      <c r="L44" s="107">
        <v>43873</v>
      </c>
      <c r="M44" s="99">
        <v>1300000000</v>
      </c>
      <c r="N44" s="107">
        <v>43508</v>
      </c>
      <c r="O44" s="123">
        <v>0.40360000000000001</v>
      </c>
      <c r="P44" s="93"/>
      <c r="Q44" s="107">
        <v>43873</v>
      </c>
      <c r="R44" s="112">
        <v>1300000000</v>
      </c>
      <c r="S44" s="112" t="s">
        <v>104</v>
      </c>
      <c r="T44" s="116" t="s">
        <v>106</v>
      </c>
      <c r="U44" s="98" t="s">
        <v>157</v>
      </c>
      <c r="V44" s="98" t="s">
        <v>258</v>
      </c>
    </row>
    <row r="45" spans="1:22" ht="62.25" customHeight="1" x14ac:dyDescent="0.2">
      <c r="A45" s="125">
        <v>42</v>
      </c>
      <c r="B45" s="103" t="s">
        <v>141</v>
      </c>
      <c r="C45" s="98" t="s">
        <v>26</v>
      </c>
      <c r="D45" s="98" t="s">
        <v>259</v>
      </c>
      <c r="E45" s="98" t="s">
        <v>260</v>
      </c>
      <c r="F45" s="98">
        <v>900597695</v>
      </c>
      <c r="G45" s="98">
        <v>5</v>
      </c>
      <c r="H45" s="98" t="s">
        <v>27</v>
      </c>
      <c r="I45" s="102" t="s">
        <v>261</v>
      </c>
      <c r="J45" s="107">
        <v>43511</v>
      </c>
      <c r="K45" s="107">
        <v>43514</v>
      </c>
      <c r="L45" s="107">
        <v>43924</v>
      </c>
      <c r="M45" s="99">
        <v>68065399</v>
      </c>
      <c r="N45" s="108">
        <v>43514</v>
      </c>
      <c r="O45" s="96">
        <v>0.5</v>
      </c>
      <c r="P45" s="94" t="s">
        <v>488</v>
      </c>
      <c r="Q45" s="107">
        <v>43924</v>
      </c>
      <c r="R45" s="112">
        <v>68065399</v>
      </c>
      <c r="S45" s="112" t="s">
        <v>104</v>
      </c>
      <c r="T45" s="103" t="s">
        <v>141</v>
      </c>
      <c r="U45" s="98" t="s">
        <v>59</v>
      </c>
      <c r="V45" s="98" t="s">
        <v>44</v>
      </c>
    </row>
    <row r="46" spans="1:22" ht="56.25" x14ac:dyDescent="0.2">
      <c r="A46" s="125">
        <v>43</v>
      </c>
      <c r="B46" s="98" t="s">
        <v>106</v>
      </c>
      <c r="C46" s="98" t="s">
        <v>26</v>
      </c>
      <c r="D46" s="98" t="s">
        <v>262</v>
      </c>
      <c r="E46" s="98" t="s">
        <v>263</v>
      </c>
      <c r="F46" s="98">
        <v>900596849</v>
      </c>
      <c r="G46" s="98">
        <v>8</v>
      </c>
      <c r="H46" s="98" t="s">
        <v>27</v>
      </c>
      <c r="I46" s="102" t="s">
        <v>264</v>
      </c>
      <c r="J46" s="107">
        <v>43515</v>
      </c>
      <c r="K46" s="107">
        <v>43515</v>
      </c>
      <c r="L46" s="107">
        <v>43818</v>
      </c>
      <c r="M46" s="99">
        <v>39000000</v>
      </c>
      <c r="N46" s="108">
        <v>43515</v>
      </c>
      <c r="O46" s="96">
        <v>0.4</v>
      </c>
      <c r="P46" s="86"/>
      <c r="Q46" s="107">
        <v>43818</v>
      </c>
      <c r="R46" s="112">
        <v>50900000</v>
      </c>
      <c r="S46" s="112" t="s">
        <v>104</v>
      </c>
      <c r="T46" s="116" t="s">
        <v>106</v>
      </c>
      <c r="U46" s="98" t="s">
        <v>157</v>
      </c>
      <c r="V46" s="98" t="s">
        <v>258</v>
      </c>
    </row>
    <row r="47" spans="1:22" ht="56.25" x14ac:dyDescent="0.2">
      <c r="A47" s="125">
        <v>44</v>
      </c>
      <c r="B47" s="98" t="s">
        <v>66</v>
      </c>
      <c r="C47" s="98" t="s">
        <v>26</v>
      </c>
      <c r="D47" s="98" t="s">
        <v>265</v>
      </c>
      <c r="E47" s="98" t="s">
        <v>266</v>
      </c>
      <c r="F47" s="98">
        <v>901012705</v>
      </c>
      <c r="G47" s="98">
        <v>4</v>
      </c>
      <c r="H47" s="98" t="s">
        <v>27</v>
      </c>
      <c r="I47" s="102" t="s">
        <v>267</v>
      </c>
      <c r="J47" s="107">
        <v>43515</v>
      </c>
      <c r="K47" s="107">
        <v>43521</v>
      </c>
      <c r="L47" s="107">
        <v>43830</v>
      </c>
      <c r="M47" s="99">
        <v>41000000</v>
      </c>
      <c r="N47" s="108">
        <v>43521</v>
      </c>
      <c r="O47" s="96">
        <v>0.39</v>
      </c>
      <c r="P47" s="93"/>
      <c r="Q47" s="107">
        <v>43830</v>
      </c>
      <c r="R47" s="112">
        <v>41000000</v>
      </c>
      <c r="S47" s="112" t="s">
        <v>104</v>
      </c>
      <c r="T47" s="115" t="s">
        <v>66</v>
      </c>
      <c r="U47" s="98" t="s">
        <v>454</v>
      </c>
      <c r="V47" s="98" t="s">
        <v>457</v>
      </c>
    </row>
    <row r="48" spans="1:22" ht="90" x14ac:dyDescent="0.2">
      <c r="A48" s="125">
        <v>45</v>
      </c>
      <c r="B48" s="98" t="s">
        <v>106</v>
      </c>
      <c r="C48" s="98" t="s">
        <v>26</v>
      </c>
      <c r="D48" s="98" t="s">
        <v>274</v>
      </c>
      <c r="E48" s="98" t="s">
        <v>275</v>
      </c>
      <c r="F48" s="98">
        <v>800160958</v>
      </c>
      <c r="G48" s="98">
        <v>8</v>
      </c>
      <c r="H48" s="98" t="s">
        <v>27</v>
      </c>
      <c r="I48" s="102" t="s">
        <v>276</v>
      </c>
      <c r="J48" s="107">
        <v>43525</v>
      </c>
      <c r="K48" s="107">
        <v>43530</v>
      </c>
      <c r="L48" s="107">
        <v>43836</v>
      </c>
      <c r="M48" s="99">
        <v>89250000</v>
      </c>
      <c r="N48" s="108">
        <v>43530</v>
      </c>
      <c r="O48" s="126">
        <v>0.25</v>
      </c>
      <c r="P48" s="93"/>
      <c r="Q48" s="107">
        <v>43836</v>
      </c>
      <c r="R48" s="112">
        <v>89250000</v>
      </c>
      <c r="S48" s="112" t="s">
        <v>25</v>
      </c>
      <c r="T48" s="116" t="s">
        <v>106</v>
      </c>
      <c r="U48" s="98" t="s">
        <v>354</v>
      </c>
      <c r="V48" s="98" t="s">
        <v>284</v>
      </c>
    </row>
    <row r="49" spans="1:22" ht="60" x14ac:dyDescent="0.2">
      <c r="A49" s="125">
        <v>46</v>
      </c>
      <c r="B49" s="98" t="s">
        <v>66</v>
      </c>
      <c r="C49" s="98" t="s">
        <v>26</v>
      </c>
      <c r="D49" s="98" t="s">
        <v>277</v>
      </c>
      <c r="E49" s="98" t="s">
        <v>256</v>
      </c>
      <c r="F49" s="98">
        <v>802023581</v>
      </c>
      <c r="G49" s="98">
        <v>6</v>
      </c>
      <c r="H49" s="98" t="s">
        <v>27</v>
      </c>
      <c r="I49" s="102" t="s">
        <v>278</v>
      </c>
      <c r="J49" s="107">
        <v>43528</v>
      </c>
      <c r="K49" s="107">
        <v>43530</v>
      </c>
      <c r="L49" s="107">
        <v>44260</v>
      </c>
      <c r="M49" s="99">
        <v>68744179</v>
      </c>
      <c r="N49" s="108">
        <v>43530</v>
      </c>
      <c r="O49" s="96">
        <v>0</v>
      </c>
      <c r="P49" s="86" t="s">
        <v>492</v>
      </c>
      <c r="Q49" s="107">
        <v>44260</v>
      </c>
      <c r="R49" s="112">
        <v>68744179</v>
      </c>
      <c r="S49" s="112" t="s">
        <v>25</v>
      </c>
      <c r="T49" s="98" t="s">
        <v>66</v>
      </c>
      <c r="U49" s="98" t="s">
        <v>36</v>
      </c>
      <c r="V49" s="98" t="s">
        <v>285</v>
      </c>
    </row>
    <row r="50" spans="1:22" ht="45" x14ac:dyDescent="0.2">
      <c r="A50" s="125">
        <v>47</v>
      </c>
      <c r="B50" s="98" t="s">
        <v>106</v>
      </c>
      <c r="C50" s="98" t="s">
        <v>26</v>
      </c>
      <c r="D50" s="98" t="s">
        <v>279</v>
      </c>
      <c r="E50" s="98" t="s">
        <v>280</v>
      </c>
      <c r="F50" s="98">
        <v>860007336</v>
      </c>
      <c r="G50" s="98">
        <v>1</v>
      </c>
      <c r="H50" s="98" t="s">
        <v>27</v>
      </c>
      <c r="I50" s="102" t="s">
        <v>281</v>
      </c>
      <c r="J50" s="107">
        <v>43537</v>
      </c>
      <c r="K50" s="107">
        <v>43539</v>
      </c>
      <c r="L50" s="107">
        <v>43830</v>
      </c>
      <c r="M50" s="99">
        <v>188020000</v>
      </c>
      <c r="N50" s="108">
        <v>43539</v>
      </c>
      <c r="O50" s="96">
        <v>0.35249999999999998</v>
      </c>
      <c r="P50" s="93"/>
      <c r="Q50" s="107">
        <v>43830</v>
      </c>
      <c r="R50" s="112">
        <v>188020000</v>
      </c>
      <c r="S50" s="112" t="s">
        <v>25</v>
      </c>
      <c r="T50" s="116" t="s">
        <v>106</v>
      </c>
      <c r="U50" s="98" t="s">
        <v>157</v>
      </c>
      <c r="V50" s="98" t="s">
        <v>258</v>
      </c>
    </row>
    <row r="51" spans="1:22" ht="78.75" x14ac:dyDescent="0.2">
      <c r="A51" s="125">
        <v>48</v>
      </c>
      <c r="B51" s="98" t="s">
        <v>106</v>
      </c>
      <c r="C51" s="98" t="s">
        <v>26</v>
      </c>
      <c r="D51" s="98" t="s">
        <v>282</v>
      </c>
      <c r="E51" s="98" t="s">
        <v>68</v>
      </c>
      <c r="F51" s="98">
        <v>830124904</v>
      </c>
      <c r="G51" s="98">
        <v>7</v>
      </c>
      <c r="H51" s="98" t="s">
        <v>27</v>
      </c>
      <c r="I51" s="102" t="s">
        <v>283</v>
      </c>
      <c r="J51" s="107">
        <v>43537</v>
      </c>
      <c r="K51" s="107">
        <v>43538</v>
      </c>
      <c r="L51" s="107">
        <v>43903</v>
      </c>
      <c r="M51" s="99">
        <v>78768480</v>
      </c>
      <c r="N51" s="108">
        <v>43538</v>
      </c>
      <c r="O51" s="129">
        <v>0.41666666666666669</v>
      </c>
      <c r="P51" s="93"/>
      <c r="Q51" s="107">
        <v>43903</v>
      </c>
      <c r="R51" s="112">
        <v>78768480</v>
      </c>
      <c r="S51" s="112" t="s">
        <v>25</v>
      </c>
      <c r="T51" s="116" t="s">
        <v>106</v>
      </c>
      <c r="U51" s="98" t="s">
        <v>52</v>
      </c>
      <c r="V51" s="98" t="s">
        <v>287</v>
      </c>
    </row>
    <row r="52" spans="1:22" ht="67.5" x14ac:dyDescent="0.2">
      <c r="A52" s="125">
        <v>49</v>
      </c>
      <c r="B52" s="103" t="s">
        <v>141</v>
      </c>
      <c r="C52" s="103" t="s">
        <v>26</v>
      </c>
      <c r="D52" s="103" t="s">
        <v>291</v>
      </c>
      <c r="E52" s="103" t="s">
        <v>292</v>
      </c>
      <c r="F52" s="103">
        <v>80926147</v>
      </c>
      <c r="G52" s="103"/>
      <c r="H52" s="103" t="s">
        <v>27</v>
      </c>
      <c r="I52" s="104" t="s">
        <v>293</v>
      </c>
      <c r="J52" s="109">
        <v>43566</v>
      </c>
      <c r="K52" s="109">
        <v>43566</v>
      </c>
      <c r="L52" s="109">
        <v>43932</v>
      </c>
      <c r="M52" s="110">
        <v>82000000</v>
      </c>
      <c r="N52" s="119">
        <v>43570</v>
      </c>
      <c r="O52" s="96">
        <v>7.0000000000000007E-2</v>
      </c>
      <c r="P52" s="93"/>
      <c r="Q52" s="109">
        <v>43932</v>
      </c>
      <c r="R52" s="113">
        <v>82000000</v>
      </c>
      <c r="S52" s="113" t="s">
        <v>29</v>
      </c>
      <c r="T52" s="103" t="s">
        <v>141</v>
      </c>
      <c r="U52" s="103" t="s">
        <v>406</v>
      </c>
      <c r="V52" s="98" t="s">
        <v>323</v>
      </c>
    </row>
    <row r="53" spans="1:22" ht="33.75" x14ac:dyDescent="0.2">
      <c r="A53" s="125">
        <v>50</v>
      </c>
      <c r="B53" s="103" t="s">
        <v>141</v>
      </c>
      <c r="C53" s="103" t="s">
        <v>26</v>
      </c>
      <c r="D53" s="103" t="s">
        <v>294</v>
      </c>
      <c r="E53" s="103" t="s">
        <v>426</v>
      </c>
      <c r="F53" s="103">
        <v>52702224</v>
      </c>
      <c r="G53" s="103"/>
      <c r="H53" s="103" t="s">
        <v>27</v>
      </c>
      <c r="I53" s="104" t="s">
        <v>296</v>
      </c>
      <c r="J53" s="109">
        <v>43567</v>
      </c>
      <c r="K53" s="109">
        <v>43570</v>
      </c>
      <c r="L53" s="109">
        <v>43844</v>
      </c>
      <c r="M53" s="110">
        <v>55000000</v>
      </c>
      <c r="N53" s="119">
        <v>43570</v>
      </c>
      <c r="O53" s="96">
        <v>0.5</v>
      </c>
      <c r="P53" s="93"/>
      <c r="Q53" s="109">
        <v>43844</v>
      </c>
      <c r="R53" s="113">
        <v>55000000</v>
      </c>
      <c r="S53" s="113" t="s">
        <v>29</v>
      </c>
      <c r="T53" s="103" t="s">
        <v>141</v>
      </c>
      <c r="U53" s="103" t="s">
        <v>406</v>
      </c>
      <c r="V53" s="98" t="s">
        <v>323</v>
      </c>
    </row>
    <row r="54" spans="1:22" ht="56.25" x14ac:dyDescent="0.2">
      <c r="A54" s="125">
        <v>51</v>
      </c>
      <c r="B54" s="98" t="s">
        <v>106</v>
      </c>
      <c r="C54" s="103" t="s">
        <v>26</v>
      </c>
      <c r="D54" s="103" t="s">
        <v>297</v>
      </c>
      <c r="E54" s="103" t="s">
        <v>156</v>
      </c>
      <c r="F54" s="103">
        <v>860050906</v>
      </c>
      <c r="G54" s="103">
        <v>1</v>
      </c>
      <c r="H54" s="103" t="s">
        <v>27</v>
      </c>
      <c r="I54" s="104" t="s">
        <v>298</v>
      </c>
      <c r="J54" s="109">
        <v>43571</v>
      </c>
      <c r="K54" s="109">
        <v>43577</v>
      </c>
      <c r="L54" s="109">
        <v>43942</v>
      </c>
      <c r="M54" s="110">
        <v>248434800</v>
      </c>
      <c r="N54" s="119">
        <v>43577</v>
      </c>
      <c r="O54" s="96">
        <v>0.4304</v>
      </c>
      <c r="P54" s="93"/>
      <c r="Q54" s="109">
        <v>43942</v>
      </c>
      <c r="R54" s="113">
        <v>248434800</v>
      </c>
      <c r="S54" s="113" t="s">
        <v>104</v>
      </c>
      <c r="T54" s="116" t="s">
        <v>106</v>
      </c>
      <c r="U54" s="103" t="s">
        <v>157</v>
      </c>
      <c r="V54" s="103" t="s">
        <v>258</v>
      </c>
    </row>
    <row r="55" spans="1:22" ht="48" customHeight="1" x14ac:dyDescent="0.2">
      <c r="A55" s="125">
        <v>52</v>
      </c>
      <c r="B55" s="103" t="s">
        <v>66</v>
      </c>
      <c r="C55" s="103" t="s">
        <v>26</v>
      </c>
      <c r="D55" s="103" t="s">
        <v>308</v>
      </c>
      <c r="E55" s="103" t="s">
        <v>174</v>
      </c>
      <c r="F55" s="103">
        <v>900345851</v>
      </c>
      <c r="G55" s="103">
        <v>7</v>
      </c>
      <c r="H55" s="103" t="s">
        <v>27</v>
      </c>
      <c r="I55" s="104" t="s">
        <v>309</v>
      </c>
      <c r="J55" s="109">
        <v>43587</v>
      </c>
      <c r="K55" s="109">
        <v>43587</v>
      </c>
      <c r="L55" s="109">
        <v>43771</v>
      </c>
      <c r="M55" s="110">
        <v>200000000</v>
      </c>
      <c r="N55" s="119">
        <v>43603</v>
      </c>
      <c r="O55" s="96">
        <v>0.1893</v>
      </c>
      <c r="P55" s="93"/>
      <c r="Q55" s="109">
        <v>43771</v>
      </c>
      <c r="R55" s="113">
        <v>200000000</v>
      </c>
      <c r="S55" s="113" t="s">
        <v>104</v>
      </c>
      <c r="T55" s="115" t="s">
        <v>66</v>
      </c>
      <c r="U55" s="103" t="s">
        <v>355</v>
      </c>
      <c r="V55" s="107" t="s">
        <v>285</v>
      </c>
    </row>
    <row r="56" spans="1:22" ht="101.25" x14ac:dyDescent="0.2">
      <c r="A56" s="125">
        <v>53</v>
      </c>
      <c r="B56" s="103" t="s">
        <v>141</v>
      </c>
      <c r="C56" s="103" t="s">
        <v>26</v>
      </c>
      <c r="D56" s="103" t="s">
        <v>310</v>
      </c>
      <c r="E56" s="103" t="s">
        <v>311</v>
      </c>
      <c r="F56" s="103">
        <v>900751911</v>
      </c>
      <c r="G56" s="103">
        <v>1</v>
      </c>
      <c r="H56" s="103" t="s">
        <v>27</v>
      </c>
      <c r="I56" s="104" t="s">
        <v>312</v>
      </c>
      <c r="J56" s="109">
        <v>43595</v>
      </c>
      <c r="K56" s="109">
        <v>43609</v>
      </c>
      <c r="L56" s="109">
        <v>43975</v>
      </c>
      <c r="M56" s="110" t="s">
        <v>313</v>
      </c>
      <c r="N56" s="119">
        <v>43609</v>
      </c>
      <c r="O56" s="96">
        <v>0.5</v>
      </c>
      <c r="P56" s="93"/>
      <c r="Q56" s="109">
        <v>43975</v>
      </c>
      <c r="R56" s="113" t="e">
        <v>#VALUE!</v>
      </c>
      <c r="S56" s="113" t="s">
        <v>104</v>
      </c>
      <c r="T56" s="103" t="s">
        <v>141</v>
      </c>
      <c r="U56" s="103" t="s">
        <v>477</v>
      </c>
      <c r="V56" s="103" t="s">
        <v>450</v>
      </c>
    </row>
    <row r="57" spans="1:22" ht="45" x14ac:dyDescent="0.2">
      <c r="A57" s="125">
        <v>54</v>
      </c>
      <c r="B57" s="98" t="s">
        <v>106</v>
      </c>
      <c r="C57" s="103" t="s">
        <v>26</v>
      </c>
      <c r="D57" s="103" t="s">
        <v>314</v>
      </c>
      <c r="E57" s="103" t="s">
        <v>315</v>
      </c>
      <c r="F57" s="103">
        <v>900525820</v>
      </c>
      <c r="G57" s="103">
        <v>1</v>
      </c>
      <c r="H57" s="103" t="s">
        <v>316</v>
      </c>
      <c r="I57" s="104" t="s">
        <v>317</v>
      </c>
      <c r="J57" s="109">
        <v>43614</v>
      </c>
      <c r="K57" s="109">
        <v>43614</v>
      </c>
      <c r="L57" s="109">
        <v>43675</v>
      </c>
      <c r="M57" s="110">
        <v>49980000</v>
      </c>
      <c r="N57" s="119">
        <v>43615</v>
      </c>
      <c r="O57" s="96">
        <v>0.5</v>
      </c>
      <c r="P57" s="93"/>
      <c r="Q57" s="109">
        <v>43737</v>
      </c>
      <c r="R57" s="113">
        <v>49980000</v>
      </c>
      <c r="S57" s="113" t="s">
        <v>104</v>
      </c>
      <c r="T57" s="116" t="s">
        <v>106</v>
      </c>
      <c r="U57" s="103" t="s">
        <v>286</v>
      </c>
      <c r="V57" s="103" t="s">
        <v>258</v>
      </c>
    </row>
    <row r="58" spans="1:22" ht="123.75" x14ac:dyDescent="0.2">
      <c r="A58" s="125">
        <v>55</v>
      </c>
      <c r="B58" s="103" t="s">
        <v>141</v>
      </c>
      <c r="C58" s="103" t="s">
        <v>26</v>
      </c>
      <c r="D58" s="103" t="s">
        <v>427</v>
      </c>
      <c r="E58" s="103" t="s">
        <v>428</v>
      </c>
      <c r="F58" s="103">
        <v>900021998</v>
      </c>
      <c r="G58" s="103">
        <v>1</v>
      </c>
      <c r="H58" s="103" t="s">
        <v>429</v>
      </c>
      <c r="I58" s="104" t="s">
        <v>430</v>
      </c>
      <c r="J58" s="109">
        <v>43634</v>
      </c>
      <c r="K58" s="109">
        <v>43634</v>
      </c>
      <c r="L58" s="109">
        <v>43726</v>
      </c>
      <c r="M58" s="111" t="s">
        <v>445</v>
      </c>
      <c r="N58" s="119">
        <v>43634</v>
      </c>
      <c r="O58" s="96">
        <v>0</v>
      </c>
      <c r="P58" s="93"/>
      <c r="Q58" s="109">
        <v>43726</v>
      </c>
      <c r="R58" s="114" t="e">
        <v>#VALUE!</v>
      </c>
      <c r="S58" s="113" t="s">
        <v>104</v>
      </c>
      <c r="T58" s="103" t="s">
        <v>141</v>
      </c>
      <c r="U58" s="103" t="s">
        <v>451</v>
      </c>
      <c r="V58" s="98" t="s">
        <v>44</v>
      </c>
    </row>
    <row r="59" spans="1:22" ht="56.25" x14ac:dyDescent="0.2">
      <c r="A59" s="125">
        <v>56</v>
      </c>
      <c r="B59" s="98" t="s">
        <v>106</v>
      </c>
      <c r="C59" s="103" t="s">
        <v>26</v>
      </c>
      <c r="D59" s="103" t="s">
        <v>336</v>
      </c>
      <c r="E59" s="103" t="s">
        <v>337</v>
      </c>
      <c r="F59" s="103">
        <v>900066718</v>
      </c>
      <c r="G59" s="103">
        <v>8</v>
      </c>
      <c r="H59" s="103" t="s">
        <v>27</v>
      </c>
      <c r="I59" s="104" t="s">
        <v>431</v>
      </c>
      <c r="J59" s="109">
        <v>43637</v>
      </c>
      <c r="K59" s="109">
        <v>43637</v>
      </c>
      <c r="L59" s="109">
        <v>44003</v>
      </c>
      <c r="M59" s="110">
        <v>215990950</v>
      </c>
      <c r="N59" s="119">
        <v>43641</v>
      </c>
      <c r="O59" s="96">
        <v>0</v>
      </c>
      <c r="P59" s="93"/>
      <c r="Q59" s="109">
        <v>44003</v>
      </c>
      <c r="R59" s="113">
        <v>215990950</v>
      </c>
      <c r="S59" s="113" t="s">
        <v>104</v>
      </c>
      <c r="T59" s="116" t="s">
        <v>106</v>
      </c>
      <c r="U59" s="103" t="s">
        <v>52</v>
      </c>
      <c r="V59" s="118" t="s">
        <v>53</v>
      </c>
    </row>
    <row r="60" spans="1:22" ht="56.25" x14ac:dyDescent="0.2">
      <c r="A60" s="125">
        <v>57</v>
      </c>
      <c r="B60" s="103" t="s">
        <v>106</v>
      </c>
      <c r="C60" s="103" t="s">
        <v>26</v>
      </c>
      <c r="D60" s="103" t="s">
        <v>338</v>
      </c>
      <c r="E60" s="103" t="s">
        <v>77</v>
      </c>
      <c r="F60" s="103">
        <v>860023380</v>
      </c>
      <c r="G60" s="103">
        <v>3</v>
      </c>
      <c r="H60" s="103" t="s">
        <v>27</v>
      </c>
      <c r="I60" s="104" t="s">
        <v>432</v>
      </c>
      <c r="J60" s="109">
        <v>43643</v>
      </c>
      <c r="K60" s="109">
        <v>43647</v>
      </c>
      <c r="L60" s="109">
        <v>44013</v>
      </c>
      <c r="M60" s="110">
        <v>207527240</v>
      </c>
      <c r="N60" s="119">
        <v>43644</v>
      </c>
      <c r="O60" s="129">
        <v>8.3333333333333329E-2</v>
      </c>
      <c r="P60" s="93"/>
      <c r="Q60" s="109">
        <v>44013</v>
      </c>
      <c r="R60" s="113">
        <v>207527240</v>
      </c>
      <c r="S60" s="113" t="s">
        <v>104</v>
      </c>
      <c r="T60" s="116" t="s">
        <v>106</v>
      </c>
      <c r="U60" s="103" t="s">
        <v>52</v>
      </c>
      <c r="V60" s="118" t="s">
        <v>53</v>
      </c>
    </row>
    <row r="61" spans="1:22" ht="45" x14ac:dyDescent="0.2">
      <c r="A61" s="125">
        <v>58</v>
      </c>
      <c r="B61" s="103" t="s">
        <v>106</v>
      </c>
      <c r="C61" s="103" t="s">
        <v>26</v>
      </c>
      <c r="D61" s="103" t="s">
        <v>433</v>
      </c>
      <c r="E61" s="103" t="s">
        <v>434</v>
      </c>
      <c r="F61" s="103">
        <v>860522381</v>
      </c>
      <c r="G61" s="103">
        <v>1</v>
      </c>
      <c r="H61" s="103" t="s">
        <v>316</v>
      </c>
      <c r="I61" s="104" t="s">
        <v>435</v>
      </c>
      <c r="J61" s="109">
        <v>43657</v>
      </c>
      <c r="K61" s="109">
        <v>43657</v>
      </c>
      <c r="L61" s="109">
        <v>43688</v>
      </c>
      <c r="M61" s="110">
        <v>41961780</v>
      </c>
      <c r="N61" s="119">
        <v>43668</v>
      </c>
      <c r="O61" s="97">
        <v>0</v>
      </c>
      <c r="P61" s="93"/>
      <c r="Q61" s="109">
        <v>43688</v>
      </c>
      <c r="R61" s="113">
        <v>41961780</v>
      </c>
      <c r="S61" s="113"/>
      <c r="T61" s="116" t="s">
        <v>106</v>
      </c>
      <c r="U61" s="103" t="s">
        <v>286</v>
      </c>
      <c r="V61" s="103" t="s">
        <v>258</v>
      </c>
    </row>
    <row r="62" spans="1:22" ht="56.25" x14ac:dyDescent="0.2">
      <c r="A62" s="125">
        <v>59</v>
      </c>
      <c r="B62" s="103" t="s">
        <v>106</v>
      </c>
      <c r="C62" s="103" t="s">
        <v>26</v>
      </c>
      <c r="D62" s="103" t="s">
        <v>436</v>
      </c>
      <c r="E62" s="103" t="s">
        <v>437</v>
      </c>
      <c r="F62" s="103" t="s">
        <v>438</v>
      </c>
      <c r="G62" s="103"/>
      <c r="H62" s="103" t="s">
        <v>56</v>
      </c>
      <c r="I62" s="104" t="s">
        <v>439</v>
      </c>
      <c r="J62" s="109">
        <v>43662</v>
      </c>
      <c r="K62" s="109">
        <v>43662</v>
      </c>
      <c r="L62" s="109">
        <v>44028</v>
      </c>
      <c r="M62" s="110">
        <v>18000000</v>
      </c>
      <c r="N62" s="119" t="s">
        <v>28</v>
      </c>
      <c r="O62" s="96">
        <v>0.08</v>
      </c>
      <c r="P62" s="93"/>
      <c r="Q62" s="109">
        <v>44028</v>
      </c>
      <c r="R62" s="113">
        <v>18000000</v>
      </c>
      <c r="S62" s="113" t="s">
        <v>29</v>
      </c>
      <c r="T62" s="116" t="s">
        <v>106</v>
      </c>
      <c r="U62" s="103" t="s">
        <v>286</v>
      </c>
      <c r="V62" s="103" t="s">
        <v>258</v>
      </c>
    </row>
    <row r="63" spans="1:22" ht="78.75" x14ac:dyDescent="0.2">
      <c r="A63" s="125">
        <v>60</v>
      </c>
      <c r="B63" s="103" t="s">
        <v>141</v>
      </c>
      <c r="C63" s="98" t="s">
        <v>26</v>
      </c>
      <c r="D63" s="98" t="s">
        <v>440</v>
      </c>
      <c r="E63" s="98" t="s">
        <v>441</v>
      </c>
      <c r="F63" s="98">
        <v>830078515</v>
      </c>
      <c r="G63" s="98">
        <v>8</v>
      </c>
      <c r="H63" s="103" t="s">
        <v>27</v>
      </c>
      <c r="I63" s="104" t="s">
        <v>442</v>
      </c>
      <c r="J63" s="107">
        <v>43675</v>
      </c>
      <c r="K63" s="107">
        <v>43675</v>
      </c>
      <c r="L63" s="107">
        <v>44103</v>
      </c>
      <c r="M63" s="99">
        <v>185640000</v>
      </c>
      <c r="N63" s="76"/>
      <c r="O63" s="96">
        <v>0</v>
      </c>
      <c r="P63" s="94"/>
      <c r="Q63" s="109">
        <v>44103</v>
      </c>
      <c r="R63" s="112">
        <v>185640000</v>
      </c>
      <c r="S63" s="112" t="s">
        <v>25</v>
      </c>
      <c r="T63" s="103" t="s">
        <v>141</v>
      </c>
      <c r="U63" s="98" t="s">
        <v>226</v>
      </c>
      <c r="V63" s="98" t="s">
        <v>44</v>
      </c>
    </row>
    <row r="64" spans="1:22" s="62" customFormat="1" ht="106.5" customHeight="1" x14ac:dyDescent="0.2">
      <c r="A64" s="125">
        <v>61</v>
      </c>
      <c r="B64" s="98" t="s">
        <v>66</v>
      </c>
      <c r="C64" s="98" t="s">
        <v>26</v>
      </c>
      <c r="D64" s="98" t="s">
        <v>443</v>
      </c>
      <c r="E64" s="98" t="s">
        <v>334</v>
      </c>
      <c r="F64" s="98">
        <v>901089243</v>
      </c>
      <c r="G64" s="98">
        <v>4</v>
      </c>
      <c r="H64" s="103" t="s">
        <v>27</v>
      </c>
      <c r="I64" s="102" t="s">
        <v>444</v>
      </c>
      <c r="J64" s="107">
        <v>43676</v>
      </c>
      <c r="K64" s="107">
        <v>43676</v>
      </c>
      <c r="L64" s="107">
        <v>43860</v>
      </c>
      <c r="M64" s="99">
        <v>69972000</v>
      </c>
      <c r="N64" s="76"/>
      <c r="O64" s="96">
        <v>0</v>
      </c>
      <c r="P64" s="93"/>
      <c r="Q64" s="109">
        <v>43860</v>
      </c>
      <c r="R64" s="112">
        <v>69972000</v>
      </c>
      <c r="S64" s="112" t="s">
        <v>25</v>
      </c>
      <c r="T64" s="115" t="s">
        <v>66</v>
      </c>
      <c r="U64" s="103" t="s">
        <v>406</v>
      </c>
      <c r="V64" s="103" t="s">
        <v>323</v>
      </c>
    </row>
    <row r="65" spans="16:16" s="62" customFormat="1" ht="104.25" customHeight="1" x14ac:dyDescent="0.2">
      <c r="P65" s="135"/>
    </row>
  </sheetData>
  <autoFilter ref="A3:V3"/>
  <mergeCells count="5">
    <mergeCell ref="A2:I2"/>
    <mergeCell ref="J2:N2"/>
    <mergeCell ref="O2:S2"/>
    <mergeCell ref="T2:V2"/>
    <mergeCell ref="A1:V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3"/>
  <sheetViews>
    <sheetView topLeftCell="J42" zoomScaleNormal="100" workbookViewId="0">
      <selection activeCell="O48" sqref="O48"/>
    </sheetView>
  </sheetViews>
  <sheetFormatPr baseColWidth="10" defaultRowHeight="12.75" x14ac:dyDescent="0.2"/>
  <cols>
    <col min="1" max="1" width="6.28515625" customWidth="1"/>
    <col min="2" max="2" width="18.140625" customWidth="1"/>
    <col min="3" max="3" width="12.7109375" customWidth="1"/>
    <col min="4" max="4" width="10.5703125" bestFit="1" customWidth="1"/>
    <col min="5" max="5" width="18.85546875" customWidth="1"/>
    <col min="6" max="6" width="15.7109375" customWidth="1"/>
    <col min="7" max="7" width="3.5703125" style="44" customWidth="1"/>
    <col min="8" max="8" width="17.140625" customWidth="1"/>
    <col min="9" max="9" width="58.5703125" customWidth="1"/>
    <col min="10" max="10" width="16.85546875" customWidth="1"/>
    <col min="11" max="11" width="15.7109375" customWidth="1"/>
    <col min="12" max="12" width="13.5703125" customWidth="1"/>
    <col min="13" max="13" width="15.42578125" customWidth="1"/>
    <col min="14" max="14" width="14.42578125" hidden="1" customWidth="1"/>
    <col min="15" max="15" width="21.5703125" customWidth="1"/>
    <col min="16" max="16" width="27.28515625" style="89" hidden="1" customWidth="1"/>
    <col min="17" max="17" width="14.7109375" customWidth="1"/>
    <col min="18" max="18" width="21.85546875" style="45" customWidth="1"/>
    <col min="19" max="19" width="18.140625" customWidth="1"/>
    <col min="20" max="20" width="22.85546875" customWidth="1"/>
    <col min="21" max="21" width="23.85546875" customWidth="1"/>
    <col min="22" max="22" width="22.140625" customWidth="1"/>
  </cols>
  <sheetData>
    <row r="1" spans="1:22" ht="63.75" customHeight="1" x14ac:dyDescent="0.2">
      <c r="A1" s="24" t="s">
        <v>409</v>
      </c>
      <c r="B1" s="68"/>
      <c r="C1" s="68"/>
      <c r="D1" s="68"/>
      <c r="E1" s="68"/>
      <c r="F1" s="68"/>
      <c r="G1" s="69"/>
      <c r="H1" s="68"/>
      <c r="I1" s="68"/>
      <c r="J1" s="68"/>
      <c r="K1" s="68"/>
      <c r="L1" s="68"/>
      <c r="M1" s="68"/>
      <c r="N1" s="68"/>
      <c r="O1" s="68"/>
      <c r="P1" s="87"/>
      <c r="Q1" s="68"/>
      <c r="R1" s="70"/>
      <c r="S1" s="68"/>
      <c r="T1" s="68"/>
      <c r="U1" s="68"/>
      <c r="V1" s="68"/>
    </row>
    <row r="2" spans="1:22" ht="18" customHeight="1" x14ac:dyDescent="0.2">
      <c r="A2" s="137" t="s">
        <v>0</v>
      </c>
      <c r="B2" s="137"/>
      <c r="C2" s="137"/>
      <c r="D2" s="137"/>
      <c r="E2" s="137"/>
      <c r="F2" s="137"/>
      <c r="G2" s="137"/>
      <c r="H2" s="137"/>
      <c r="I2" s="137"/>
      <c r="J2" s="139" t="s">
        <v>1</v>
      </c>
      <c r="K2" s="140"/>
      <c r="L2" s="140"/>
      <c r="M2" s="140"/>
      <c r="N2" s="141"/>
      <c r="O2" s="139"/>
      <c r="P2" s="140"/>
      <c r="Q2" s="140"/>
      <c r="R2" s="140"/>
      <c r="S2" s="141"/>
      <c r="T2" s="138" t="s">
        <v>3</v>
      </c>
      <c r="U2" s="138"/>
      <c r="V2" s="138"/>
    </row>
    <row r="3" spans="1:22" ht="60.75" customHeight="1" x14ac:dyDescent="0.2">
      <c r="A3" s="31" t="s">
        <v>4</v>
      </c>
      <c r="B3" s="31" t="s">
        <v>5</v>
      </c>
      <c r="C3" s="31" t="s">
        <v>6</v>
      </c>
      <c r="D3" s="31" t="s">
        <v>7</v>
      </c>
      <c r="E3" s="31" t="s">
        <v>8</v>
      </c>
      <c r="F3" s="31" t="s">
        <v>9</v>
      </c>
      <c r="G3" s="31" t="s">
        <v>10</v>
      </c>
      <c r="H3" s="31" t="s">
        <v>11</v>
      </c>
      <c r="I3" s="31" t="s">
        <v>12</v>
      </c>
      <c r="J3" s="31" t="s">
        <v>14</v>
      </c>
      <c r="K3" s="31" t="s">
        <v>15</v>
      </c>
      <c r="L3" s="31" t="s">
        <v>16</v>
      </c>
      <c r="M3" s="31" t="s">
        <v>17</v>
      </c>
      <c r="N3" s="31" t="s">
        <v>18</v>
      </c>
      <c r="O3" s="31" t="s">
        <v>365</v>
      </c>
      <c r="P3" s="85" t="s">
        <v>13</v>
      </c>
      <c r="Q3" s="31" t="s">
        <v>360</v>
      </c>
      <c r="R3" s="46" t="s">
        <v>359</v>
      </c>
      <c r="S3" s="31" t="s">
        <v>22</v>
      </c>
      <c r="T3" s="31" t="s">
        <v>5</v>
      </c>
      <c r="U3" s="31" t="s">
        <v>23</v>
      </c>
      <c r="V3" s="31" t="s">
        <v>24</v>
      </c>
    </row>
    <row r="4" spans="1:22" ht="98.25" customHeight="1" x14ac:dyDescent="0.2">
      <c r="A4" s="31">
        <v>1</v>
      </c>
      <c r="B4" s="71" t="s">
        <v>31</v>
      </c>
      <c r="C4" s="71" t="s">
        <v>26</v>
      </c>
      <c r="D4" s="71" t="s">
        <v>32</v>
      </c>
      <c r="E4" s="71" t="s">
        <v>33</v>
      </c>
      <c r="F4" s="72">
        <v>860024151</v>
      </c>
      <c r="G4" s="73">
        <v>8</v>
      </c>
      <c r="H4" s="71" t="s">
        <v>27</v>
      </c>
      <c r="I4" s="74" t="s">
        <v>34</v>
      </c>
      <c r="J4" s="75">
        <v>40878</v>
      </c>
      <c r="K4" s="76">
        <v>40883</v>
      </c>
      <c r="L4" s="75">
        <v>41248</v>
      </c>
      <c r="M4" s="72">
        <v>3905408</v>
      </c>
      <c r="N4" s="76">
        <v>40883</v>
      </c>
      <c r="O4" s="96">
        <v>0.33329999999999999</v>
      </c>
      <c r="P4" s="90"/>
      <c r="Q4" s="76">
        <v>43804</v>
      </c>
      <c r="R4" s="77">
        <v>3905408</v>
      </c>
      <c r="S4" s="81" t="s">
        <v>104</v>
      </c>
      <c r="T4" s="82" t="s">
        <v>66</v>
      </c>
      <c r="U4" s="71" t="s">
        <v>36</v>
      </c>
      <c r="V4" s="75" t="s">
        <v>285</v>
      </c>
    </row>
    <row r="5" spans="1:22" ht="33.75" x14ac:dyDescent="0.2">
      <c r="A5" s="31">
        <v>2</v>
      </c>
      <c r="B5" s="71" t="s">
        <v>106</v>
      </c>
      <c r="C5" s="71" t="s">
        <v>26</v>
      </c>
      <c r="D5" s="71" t="s">
        <v>39</v>
      </c>
      <c r="E5" s="71" t="s">
        <v>40</v>
      </c>
      <c r="F5" s="72">
        <v>830077975</v>
      </c>
      <c r="G5" s="73">
        <v>8</v>
      </c>
      <c r="H5" s="71" t="s">
        <v>27</v>
      </c>
      <c r="I5" s="74" t="s">
        <v>41</v>
      </c>
      <c r="J5" s="75">
        <v>41215</v>
      </c>
      <c r="K5" s="76">
        <v>41226</v>
      </c>
      <c r="L5" s="75">
        <v>42320</v>
      </c>
      <c r="M5" s="72">
        <v>290471410</v>
      </c>
      <c r="N5" s="76">
        <v>41226</v>
      </c>
      <c r="O5" s="96">
        <v>0.82520000000000004</v>
      </c>
      <c r="P5" s="90"/>
      <c r="Q5" s="76">
        <v>43782</v>
      </c>
      <c r="R5" s="77">
        <v>890272967</v>
      </c>
      <c r="S5" s="81" t="s">
        <v>104</v>
      </c>
      <c r="T5" s="83" t="s">
        <v>106</v>
      </c>
      <c r="U5" s="71" t="s">
        <v>226</v>
      </c>
      <c r="V5" s="75" t="s">
        <v>44</v>
      </c>
    </row>
    <row r="6" spans="1:22" ht="63" customHeight="1" x14ac:dyDescent="0.2">
      <c r="A6" s="31">
        <v>3</v>
      </c>
      <c r="B6" s="71" t="s">
        <v>106</v>
      </c>
      <c r="C6" s="71" t="s">
        <v>26</v>
      </c>
      <c r="D6" s="71" t="s">
        <v>45</v>
      </c>
      <c r="E6" s="71" t="s">
        <v>46</v>
      </c>
      <c r="F6" s="72">
        <v>830070527</v>
      </c>
      <c r="G6" s="73">
        <v>1</v>
      </c>
      <c r="H6" s="71" t="s">
        <v>47</v>
      </c>
      <c r="I6" s="74" t="s">
        <v>402</v>
      </c>
      <c r="J6" s="75">
        <v>41862</v>
      </c>
      <c r="K6" s="75">
        <v>41862</v>
      </c>
      <c r="L6" s="75" t="s">
        <v>50</v>
      </c>
      <c r="M6" s="72">
        <v>0</v>
      </c>
      <c r="N6" s="76" t="s">
        <v>347</v>
      </c>
      <c r="O6" s="96" t="s">
        <v>48</v>
      </c>
      <c r="P6" s="86" t="s">
        <v>49</v>
      </c>
      <c r="Q6" s="76" t="s">
        <v>50</v>
      </c>
      <c r="R6" s="77">
        <v>0</v>
      </c>
      <c r="S6" s="81" t="s">
        <v>104</v>
      </c>
      <c r="T6" s="71" t="s">
        <v>106</v>
      </c>
      <c r="U6" s="71" t="s">
        <v>52</v>
      </c>
      <c r="V6" s="75" t="s">
        <v>287</v>
      </c>
    </row>
    <row r="7" spans="1:22" ht="101.25" x14ac:dyDescent="0.2">
      <c r="A7" s="85">
        <v>4</v>
      </c>
      <c r="B7" s="71" t="s">
        <v>106</v>
      </c>
      <c r="C7" s="71" t="s">
        <v>26</v>
      </c>
      <c r="D7" s="71" t="s">
        <v>60</v>
      </c>
      <c r="E7" s="71" t="s">
        <v>61</v>
      </c>
      <c r="F7" s="72">
        <v>899999115</v>
      </c>
      <c r="G7" s="73">
        <v>8</v>
      </c>
      <c r="H7" s="71" t="s">
        <v>27</v>
      </c>
      <c r="I7" s="74" t="s">
        <v>339</v>
      </c>
      <c r="J7" s="75">
        <v>41957</v>
      </c>
      <c r="K7" s="75">
        <v>42006</v>
      </c>
      <c r="L7" s="75">
        <v>43132</v>
      </c>
      <c r="M7" s="72">
        <v>474628436</v>
      </c>
      <c r="N7" s="76">
        <v>41975</v>
      </c>
      <c r="O7" s="96">
        <v>0.42</v>
      </c>
      <c r="P7" s="90"/>
      <c r="Q7" s="76">
        <v>43921</v>
      </c>
      <c r="R7" s="77">
        <v>833018436</v>
      </c>
      <c r="S7" s="81" t="s">
        <v>104</v>
      </c>
      <c r="T7" s="82" t="s">
        <v>106</v>
      </c>
      <c r="U7" s="71" t="s">
        <v>226</v>
      </c>
      <c r="V7" s="75" t="s">
        <v>44</v>
      </c>
    </row>
    <row r="8" spans="1:22" ht="111.75" customHeight="1" x14ac:dyDescent="0.2">
      <c r="A8" s="85">
        <v>5</v>
      </c>
      <c r="B8" s="71" t="s">
        <v>111</v>
      </c>
      <c r="C8" s="71" t="s">
        <v>26</v>
      </c>
      <c r="D8" s="71" t="s">
        <v>63</v>
      </c>
      <c r="E8" s="71" t="s">
        <v>64</v>
      </c>
      <c r="F8" s="72">
        <v>79157086</v>
      </c>
      <c r="G8" s="73"/>
      <c r="H8" s="71" t="s">
        <v>27</v>
      </c>
      <c r="I8" s="74" t="s">
        <v>65</v>
      </c>
      <c r="J8" s="75">
        <v>41984</v>
      </c>
      <c r="K8" s="76">
        <v>41997</v>
      </c>
      <c r="L8" s="75">
        <v>42361</v>
      </c>
      <c r="M8" s="72">
        <v>174000000</v>
      </c>
      <c r="N8" s="76">
        <v>41997</v>
      </c>
      <c r="O8" s="96">
        <v>0.67</v>
      </c>
      <c r="P8" s="90"/>
      <c r="Q8" s="76">
        <v>43830</v>
      </c>
      <c r="R8" s="81">
        <v>174000000</v>
      </c>
      <c r="S8" s="81" t="s">
        <v>29</v>
      </c>
      <c r="T8" s="71" t="s">
        <v>111</v>
      </c>
      <c r="U8" s="71" t="s">
        <v>363</v>
      </c>
      <c r="V8" s="71" t="s">
        <v>349</v>
      </c>
    </row>
    <row r="9" spans="1:22" ht="143.25" customHeight="1" x14ac:dyDescent="0.2">
      <c r="A9" s="85">
        <v>6</v>
      </c>
      <c r="B9" s="71" t="s">
        <v>66</v>
      </c>
      <c r="C9" s="71" t="s">
        <v>356</v>
      </c>
      <c r="D9" s="71" t="s">
        <v>70</v>
      </c>
      <c r="E9" s="71" t="s">
        <v>71</v>
      </c>
      <c r="F9" s="72">
        <v>890931549</v>
      </c>
      <c r="G9" s="73">
        <v>5</v>
      </c>
      <c r="H9" s="71" t="s">
        <v>56</v>
      </c>
      <c r="I9" s="74" t="s">
        <v>340</v>
      </c>
      <c r="J9" s="75">
        <v>42426</v>
      </c>
      <c r="K9" s="76">
        <v>42462</v>
      </c>
      <c r="L9" s="75">
        <v>43191</v>
      </c>
      <c r="M9" s="72">
        <v>226075128</v>
      </c>
      <c r="N9" s="76" t="s">
        <v>347</v>
      </c>
      <c r="O9" s="96">
        <v>0.77900000000000003</v>
      </c>
      <c r="P9" s="86" t="s">
        <v>376</v>
      </c>
      <c r="Q9" s="76">
        <v>43922</v>
      </c>
      <c r="R9" s="77">
        <v>560448533</v>
      </c>
      <c r="S9" s="81" t="s">
        <v>104</v>
      </c>
      <c r="T9" s="82" t="s">
        <v>66</v>
      </c>
      <c r="U9" s="71" t="s">
        <v>74</v>
      </c>
      <c r="V9" s="71" t="s">
        <v>377</v>
      </c>
    </row>
    <row r="10" spans="1:22" ht="45" customHeight="1" x14ac:dyDescent="0.2">
      <c r="A10" s="85">
        <v>7</v>
      </c>
      <c r="B10" s="71" t="s">
        <v>66</v>
      </c>
      <c r="C10" s="71" t="s">
        <v>26</v>
      </c>
      <c r="D10" s="71" t="s">
        <v>80</v>
      </c>
      <c r="E10" s="71" t="s">
        <v>81</v>
      </c>
      <c r="F10" s="77">
        <v>800152488</v>
      </c>
      <c r="G10" s="73">
        <v>4</v>
      </c>
      <c r="H10" s="71" t="s">
        <v>27</v>
      </c>
      <c r="I10" s="78" t="s">
        <v>401</v>
      </c>
      <c r="J10" s="75">
        <v>42704</v>
      </c>
      <c r="K10" s="75">
        <v>42705</v>
      </c>
      <c r="L10" s="75">
        <v>43435</v>
      </c>
      <c r="M10" s="72">
        <v>730000000</v>
      </c>
      <c r="N10" s="76">
        <v>42705</v>
      </c>
      <c r="O10" s="96">
        <v>0.93</v>
      </c>
      <c r="P10" s="90"/>
      <c r="Q10" s="75">
        <v>43677</v>
      </c>
      <c r="R10" s="77">
        <v>957280514</v>
      </c>
      <c r="S10" s="81" t="s">
        <v>104</v>
      </c>
      <c r="T10" s="82" t="s">
        <v>66</v>
      </c>
      <c r="U10" s="71" t="s">
        <v>84</v>
      </c>
      <c r="V10" s="75" t="s">
        <v>85</v>
      </c>
    </row>
    <row r="11" spans="1:22" ht="101.25" x14ac:dyDescent="0.2">
      <c r="A11" s="85">
        <v>8</v>
      </c>
      <c r="B11" s="71" t="s">
        <v>66</v>
      </c>
      <c r="C11" s="71" t="s">
        <v>357</v>
      </c>
      <c r="D11" s="71" t="s">
        <v>87</v>
      </c>
      <c r="E11" s="71" t="s">
        <v>88</v>
      </c>
      <c r="F11" s="71" t="s">
        <v>89</v>
      </c>
      <c r="G11" s="73">
        <v>3</v>
      </c>
      <c r="H11" s="71" t="s">
        <v>56</v>
      </c>
      <c r="I11" s="78" t="s">
        <v>400</v>
      </c>
      <c r="J11" s="75">
        <v>42804</v>
      </c>
      <c r="K11" s="75">
        <v>42804</v>
      </c>
      <c r="L11" s="75">
        <v>43168</v>
      </c>
      <c r="M11" s="72">
        <v>25561200</v>
      </c>
      <c r="N11" s="76" t="s">
        <v>28</v>
      </c>
      <c r="O11" s="96">
        <v>0.65559999999999996</v>
      </c>
      <c r="P11" s="91"/>
      <c r="Q11" s="75">
        <v>43899</v>
      </c>
      <c r="R11" s="77">
        <v>81999852</v>
      </c>
      <c r="S11" s="81" t="s">
        <v>104</v>
      </c>
      <c r="T11" s="71" t="s">
        <v>66</v>
      </c>
      <c r="U11" s="71" t="s">
        <v>403</v>
      </c>
      <c r="V11" s="71" t="s">
        <v>361</v>
      </c>
    </row>
    <row r="12" spans="1:22" ht="67.5" x14ac:dyDescent="0.2">
      <c r="A12" s="85">
        <v>9</v>
      </c>
      <c r="B12" s="71" t="s">
        <v>106</v>
      </c>
      <c r="C12" s="71" t="s">
        <v>26</v>
      </c>
      <c r="D12" s="71" t="s">
        <v>98</v>
      </c>
      <c r="E12" s="71" t="s">
        <v>99</v>
      </c>
      <c r="F12" s="71">
        <v>860058760</v>
      </c>
      <c r="G12" s="73">
        <v>1</v>
      </c>
      <c r="H12" s="71" t="s">
        <v>27</v>
      </c>
      <c r="I12" s="78" t="s">
        <v>399</v>
      </c>
      <c r="J12" s="75">
        <v>42947</v>
      </c>
      <c r="K12" s="75">
        <v>42948</v>
      </c>
      <c r="L12" s="75">
        <v>43677</v>
      </c>
      <c r="M12" s="72">
        <v>299880000</v>
      </c>
      <c r="N12" s="75">
        <v>42950</v>
      </c>
      <c r="O12" s="96">
        <v>0.7863</v>
      </c>
      <c r="P12" s="90"/>
      <c r="Q12" s="75">
        <v>43677</v>
      </c>
      <c r="R12" s="77">
        <v>299880000</v>
      </c>
      <c r="S12" s="81" t="s">
        <v>104</v>
      </c>
      <c r="T12" s="71" t="s">
        <v>106</v>
      </c>
      <c r="U12" s="71" t="s">
        <v>157</v>
      </c>
      <c r="V12" s="71" t="s">
        <v>258</v>
      </c>
    </row>
    <row r="13" spans="1:22" s="47" customFormat="1" ht="45" x14ac:dyDescent="0.2">
      <c r="A13" s="85">
        <v>10</v>
      </c>
      <c r="B13" s="71" t="s">
        <v>66</v>
      </c>
      <c r="C13" s="71" t="s">
        <v>356</v>
      </c>
      <c r="D13" s="71" t="s">
        <v>329</v>
      </c>
      <c r="E13" s="71" t="s">
        <v>330</v>
      </c>
      <c r="F13" s="71">
        <v>900414911</v>
      </c>
      <c r="G13" s="73">
        <v>7</v>
      </c>
      <c r="H13" s="71" t="s">
        <v>27</v>
      </c>
      <c r="I13" s="78" t="s">
        <v>398</v>
      </c>
      <c r="J13" s="75">
        <v>42977</v>
      </c>
      <c r="K13" s="75">
        <v>42982</v>
      </c>
      <c r="L13" s="75">
        <v>43346</v>
      </c>
      <c r="M13" s="72">
        <v>120666000</v>
      </c>
      <c r="N13" s="75">
        <v>42982</v>
      </c>
      <c r="O13" s="96">
        <v>0.4723</v>
      </c>
      <c r="P13" s="93"/>
      <c r="Q13" s="75">
        <v>43646</v>
      </c>
      <c r="R13" s="77">
        <v>234372000</v>
      </c>
      <c r="S13" s="81" t="s">
        <v>104</v>
      </c>
      <c r="T13" s="71" t="s">
        <v>66</v>
      </c>
      <c r="U13" s="71" t="s">
        <v>74</v>
      </c>
      <c r="V13" s="71" t="s">
        <v>350</v>
      </c>
    </row>
    <row r="14" spans="1:22" ht="42" customHeight="1" x14ac:dyDescent="0.2">
      <c r="A14" s="85">
        <v>11</v>
      </c>
      <c r="B14" s="71" t="s">
        <v>66</v>
      </c>
      <c r="C14" s="71" t="s">
        <v>26</v>
      </c>
      <c r="D14" s="71" t="s">
        <v>101</v>
      </c>
      <c r="E14" s="71" t="s">
        <v>102</v>
      </c>
      <c r="F14" s="71">
        <v>800220143</v>
      </c>
      <c r="G14" s="73">
        <v>0</v>
      </c>
      <c r="H14" s="71" t="s">
        <v>27</v>
      </c>
      <c r="I14" s="78" t="s">
        <v>397</v>
      </c>
      <c r="J14" s="75">
        <v>42987</v>
      </c>
      <c r="K14" s="75">
        <v>43010</v>
      </c>
      <c r="L14" s="75">
        <v>43739</v>
      </c>
      <c r="M14" s="72">
        <v>4938636000</v>
      </c>
      <c r="N14" s="75">
        <v>43010</v>
      </c>
      <c r="O14" s="96">
        <v>0.97389999999999999</v>
      </c>
      <c r="P14" s="93" t="s">
        <v>384</v>
      </c>
      <c r="Q14" s="75">
        <v>43739</v>
      </c>
      <c r="R14" s="77">
        <v>6138636000</v>
      </c>
      <c r="S14" s="81" t="s">
        <v>104</v>
      </c>
      <c r="T14" s="71" t="s">
        <v>66</v>
      </c>
      <c r="U14" s="71" t="s">
        <v>36</v>
      </c>
      <c r="V14" s="75" t="s">
        <v>285</v>
      </c>
    </row>
    <row r="15" spans="1:22" ht="48" customHeight="1" x14ac:dyDescent="0.2">
      <c r="A15" s="85">
        <v>12</v>
      </c>
      <c r="B15" s="71" t="s">
        <v>106</v>
      </c>
      <c r="C15" s="71" t="s">
        <v>26</v>
      </c>
      <c r="D15" s="71" t="s">
        <v>107</v>
      </c>
      <c r="E15" s="71" t="s">
        <v>108</v>
      </c>
      <c r="F15" s="71">
        <v>830132646</v>
      </c>
      <c r="G15" s="73">
        <v>5</v>
      </c>
      <c r="H15" s="71" t="s">
        <v>27</v>
      </c>
      <c r="I15" s="78" t="s">
        <v>109</v>
      </c>
      <c r="J15" s="75">
        <v>42997</v>
      </c>
      <c r="K15" s="75">
        <v>43048</v>
      </c>
      <c r="L15" s="75">
        <v>43290</v>
      </c>
      <c r="M15" s="72">
        <v>180000000</v>
      </c>
      <c r="N15" s="76">
        <v>43003</v>
      </c>
      <c r="O15" s="96">
        <v>0.6867148510275165</v>
      </c>
      <c r="P15" s="90"/>
      <c r="Q15" s="75">
        <v>43830</v>
      </c>
      <c r="R15" s="77">
        <v>287100000</v>
      </c>
      <c r="S15" s="81" t="s">
        <v>104</v>
      </c>
      <c r="T15" s="71" t="s">
        <v>106</v>
      </c>
      <c r="U15" s="71" t="s">
        <v>354</v>
      </c>
      <c r="V15" s="71" t="s">
        <v>284</v>
      </c>
    </row>
    <row r="16" spans="1:22" ht="67.5" x14ac:dyDescent="0.2">
      <c r="A16" s="85">
        <v>13</v>
      </c>
      <c r="B16" s="71" t="s">
        <v>111</v>
      </c>
      <c r="C16" s="71" t="s">
        <v>26</v>
      </c>
      <c r="D16" s="71" t="s">
        <v>112</v>
      </c>
      <c r="E16" s="71" t="s">
        <v>113</v>
      </c>
      <c r="F16" s="71">
        <v>830016865</v>
      </c>
      <c r="G16" s="73">
        <v>5</v>
      </c>
      <c r="H16" s="71" t="s">
        <v>27</v>
      </c>
      <c r="I16" s="78" t="s">
        <v>396</v>
      </c>
      <c r="J16" s="75">
        <v>43019</v>
      </c>
      <c r="K16" s="75">
        <v>43027</v>
      </c>
      <c r="L16" s="75">
        <v>43100</v>
      </c>
      <c r="M16" s="72">
        <v>91630000</v>
      </c>
      <c r="N16" s="76">
        <v>43027</v>
      </c>
      <c r="O16" s="96">
        <v>0.81</v>
      </c>
      <c r="P16" s="90"/>
      <c r="Q16" s="75">
        <v>43830</v>
      </c>
      <c r="R16" s="77">
        <v>137445000</v>
      </c>
      <c r="S16" s="81" t="s">
        <v>104</v>
      </c>
      <c r="T16" s="71" t="s">
        <v>111</v>
      </c>
      <c r="U16" s="71" t="s">
        <v>111</v>
      </c>
      <c r="V16" s="71" t="s">
        <v>404</v>
      </c>
    </row>
    <row r="17" spans="1:22" ht="67.5" customHeight="1" x14ac:dyDescent="0.2">
      <c r="A17" s="85">
        <v>14</v>
      </c>
      <c r="B17" s="71" t="s">
        <v>66</v>
      </c>
      <c r="C17" s="71" t="s">
        <v>357</v>
      </c>
      <c r="D17" s="71" t="s">
        <v>117</v>
      </c>
      <c r="E17" s="71" t="s">
        <v>118</v>
      </c>
      <c r="F17" s="71">
        <v>800076719</v>
      </c>
      <c r="G17" s="73">
        <v>5</v>
      </c>
      <c r="H17" s="71" t="s">
        <v>27</v>
      </c>
      <c r="I17" s="78" t="s">
        <v>119</v>
      </c>
      <c r="J17" s="75">
        <v>43032</v>
      </c>
      <c r="K17" s="75">
        <v>43040</v>
      </c>
      <c r="L17" s="75">
        <v>43769</v>
      </c>
      <c r="M17" s="72">
        <v>1213440633</v>
      </c>
      <c r="N17" s="76">
        <v>43038</v>
      </c>
      <c r="O17" s="96">
        <v>0.96499999999999997</v>
      </c>
      <c r="P17" s="92" t="s">
        <v>375</v>
      </c>
      <c r="Q17" s="75">
        <v>43769</v>
      </c>
      <c r="R17" s="77">
        <v>2234934535.0299997</v>
      </c>
      <c r="S17" s="81" t="s">
        <v>104</v>
      </c>
      <c r="T17" s="71" t="s">
        <v>351</v>
      </c>
      <c r="U17" s="71" t="s">
        <v>120</v>
      </c>
      <c r="V17" s="71" t="s">
        <v>379</v>
      </c>
    </row>
    <row r="18" spans="1:22" ht="101.25" x14ac:dyDescent="0.2">
      <c r="A18" s="85">
        <v>15</v>
      </c>
      <c r="B18" s="71" t="s">
        <v>66</v>
      </c>
      <c r="C18" s="71" t="s">
        <v>356</v>
      </c>
      <c r="D18" s="71" t="s">
        <v>123</v>
      </c>
      <c r="E18" s="71" t="s">
        <v>124</v>
      </c>
      <c r="F18" s="71">
        <v>860051945</v>
      </c>
      <c r="G18" s="73">
        <v>3</v>
      </c>
      <c r="H18" s="71" t="s">
        <v>27</v>
      </c>
      <c r="I18" s="78" t="s">
        <v>395</v>
      </c>
      <c r="J18" s="75">
        <v>43032</v>
      </c>
      <c r="K18" s="75">
        <v>43040</v>
      </c>
      <c r="L18" s="75">
        <v>43769</v>
      </c>
      <c r="M18" s="72">
        <v>971402001</v>
      </c>
      <c r="N18" s="76">
        <v>43033</v>
      </c>
      <c r="O18" s="96">
        <v>0.69</v>
      </c>
      <c r="P18" s="90"/>
      <c r="Q18" s="75">
        <v>43769</v>
      </c>
      <c r="R18" s="77">
        <v>971402001</v>
      </c>
      <c r="S18" s="81" t="s">
        <v>104</v>
      </c>
      <c r="T18" s="71" t="s">
        <v>351</v>
      </c>
      <c r="U18" s="71" t="s">
        <v>120</v>
      </c>
      <c r="V18" s="71" t="s">
        <v>380</v>
      </c>
    </row>
    <row r="19" spans="1:22" ht="101.25" x14ac:dyDescent="0.2">
      <c r="A19" s="85">
        <v>16</v>
      </c>
      <c r="B19" s="71" t="s">
        <v>66</v>
      </c>
      <c r="C19" s="71" t="s">
        <v>158</v>
      </c>
      <c r="D19" s="71" t="s">
        <v>128</v>
      </c>
      <c r="E19" s="71" t="s">
        <v>129</v>
      </c>
      <c r="F19" s="71">
        <v>860066946</v>
      </c>
      <c r="G19" s="73">
        <v>6</v>
      </c>
      <c r="H19" s="71" t="s">
        <v>27</v>
      </c>
      <c r="I19" s="78" t="s">
        <v>394</v>
      </c>
      <c r="J19" s="75">
        <v>43032</v>
      </c>
      <c r="K19" s="75">
        <v>43040</v>
      </c>
      <c r="L19" s="75">
        <v>43769</v>
      </c>
      <c r="M19" s="72">
        <v>2984409486</v>
      </c>
      <c r="N19" s="76">
        <v>43040</v>
      </c>
      <c r="O19" s="96">
        <v>0.95130000000000003</v>
      </c>
      <c r="P19" s="90"/>
      <c r="Q19" s="75">
        <v>43769</v>
      </c>
      <c r="R19" s="77">
        <v>3322770089.7799997</v>
      </c>
      <c r="S19" s="81" t="s">
        <v>104</v>
      </c>
      <c r="T19" s="71" t="s">
        <v>351</v>
      </c>
      <c r="U19" s="71" t="s">
        <v>120</v>
      </c>
      <c r="V19" s="71" t="s">
        <v>381</v>
      </c>
    </row>
    <row r="20" spans="1:22" ht="101.25" x14ac:dyDescent="0.2">
      <c r="A20" s="85">
        <v>17</v>
      </c>
      <c r="B20" s="71" t="s">
        <v>66</v>
      </c>
      <c r="C20" s="71" t="s">
        <v>132</v>
      </c>
      <c r="D20" s="71" t="s">
        <v>133</v>
      </c>
      <c r="E20" s="71" t="s">
        <v>134</v>
      </c>
      <c r="F20" s="71">
        <v>860507033</v>
      </c>
      <c r="G20" s="73">
        <v>0</v>
      </c>
      <c r="H20" s="71" t="s">
        <v>27</v>
      </c>
      <c r="I20" s="78" t="s">
        <v>393</v>
      </c>
      <c r="J20" s="75">
        <v>43032</v>
      </c>
      <c r="K20" s="75">
        <v>43040</v>
      </c>
      <c r="L20" s="75">
        <v>43769</v>
      </c>
      <c r="M20" s="72">
        <v>2137671423</v>
      </c>
      <c r="N20" s="76">
        <v>43033</v>
      </c>
      <c r="O20" s="96">
        <v>0.59770000000000001</v>
      </c>
      <c r="P20" s="90"/>
      <c r="Q20" s="75">
        <v>43769</v>
      </c>
      <c r="R20" s="77">
        <v>4040834565</v>
      </c>
      <c r="S20" s="81" t="s">
        <v>104</v>
      </c>
      <c r="T20" s="71" t="s">
        <v>351</v>
      </c>
      <c r="U20" s="71" t="s">
        <v>120</v>
      </c>
      <c r="V20" s="71" t="s">
        <v>408</v>
      </c>
    </row>
    <row r="21" spans="1:22" s="47" customFormat="1" ht="67.5" x14ac:dyDescent="0.2">
      <c r="A21" s="85">
        <v>18</v>
      </c>
      <c r="B21" s="71" t="s">
        <v>66</v>
      </c>
      <c r="C21" s="71" t="s">
        <v>358</v>
      </c>
      <c r="D21" s="71" t="s">
        <v>331</v>
      </c>
      <c r="E21" s="71" t="s">
        <v>332</v>
      </c>
      <c r="F21" s="71">
        <v>901061843</v>
      </c>
      <c r="G21" s="73">
        <v>1</v>
      </c>
      <c r="H21" s="71" t="s">
        <v>27</v>
      </c>
      <c r="I21" s="78" t="s">
        <v>341</v>
      </c>
      <c r="J21" s="75">
        <v>43084</v>
      </c>
      <c r="K21" s="75">
        <v>43087</v>
      </c>
      <c r="L21" s="75">
        <v>43451</v>
      </c>
      <c r="M21" s="72">
        <v>81462892</v>
      </c>
      <c r="N21" s="76">
        <v>43087</v>
      </c>
      <c r="O21" s="96">
        <v>0.60199999999999998</v>
      </c>
      <c r="P21" s="86"/>
      <c r="Q21" s="75">
        <v>43816</v>
      </c>
      <c r="R21" s="77">
        <v>124302892</v>
      </c>
      <c r="S21" s="81" t="s">
        <v>104</v>
      </c>
      <c r="T21" s="71" t="s">
        <v>66</v>
      </c>
      <c r="U21" s="71" t="s">
        <v>205</v>
      </c>
      <c r="V21" s="71" t="s">
        <v>207</v>
      </c>
    </row>
    <row r="22" spans="1:22" ht="33.75" x14ac:dyDescent="0.2">
      <c r="A22" s="85">
        <v>19</v>
      </c>
      <c r="B22" s="71" t="s">
        <v>141</v>
      </c>
      <c r="C22" s="71" t="s">
        <v>26</v>
      </c>
      <c r="D22" s="71" t="s">
        <v>142</v>
      </c>
      <c r="E22" s="71" t="s">
        <v>143</v>
      </c>
      <c r="F22" s="71">
        <v>804002893</v>
      </c>
      <c r="G22" s="73">
        <v>6</v>
      </c>
      <c r="H22" s="71" t="s">
        <v>27</v>
      </c>
      <c r="I22" s="78" t="s">
        <v>144</v>
      </c>
      <c r="J22" s="75">
        <v>43126</v>
      </c>
      <c r="K22" s="75">
        <v>43126</v>
      </c>
      <c r="L22" s="75">
        <v>44221</v>
      </c>
      <c r="M22" s="72">
        <v>75660000</v>
      </c>
      <c r="N22" s="75">
        <v>43126</v>
      </c>
      <c r="O22" s="96">
        <v>0.6502</v>
      </c>
      <c r="P22" s="86"/>
      <c r="Q22" s="75">
        <v>44221</v>
      </c>
      <c r="R22" s="77">
        <v>75660000</v>
      </c>
      <c r="S22" s="81" t="s">
        <v>104</v>
      </c>
      <c r="T22" s="71" t="s">
        <v>352</v>
      </c>
      <c r="U22" s="71" t="s">
        <v>145</v>
      </c>
      <c r="V22" s="71" t="s">
        <v>155</v>
      </c>
    </row>
    <row r="23" spans="1:22" ht="44.25" customHeight="1" x14ac:dyDescent="0.2">
      <c r="A23" s="85">
        <v>20</v>
      </c>
      <c r="B23" s="71" t="s">
        <v>66</v>
      </c>
      <c r="C23" s="71" t="s">
        <v>26</v>
      </c>
      <c r="D23" s="71" t="s">
        <v>150</v>
      </c>
      <c r="E23" s="71" t="s">
        <v>151</v>
      </c>
      <c r="F23" s="71">
        <v>900602724</v>
      </c>
      <c r="G23" s="73">
        <v>2</v>
      </c>
      <c r="H23" s="71" t="s">
        <v>27</v>
      </c>
      <c r="I23" s="78" t="s">
        <v>152</v>
      </c>
      <c r="J23" s="75">
        <v>43308</v>
      </c>
      <c r="K23" s="75">
        <v>43313</v>
      </c>
      <c r="L23" s="75">
        <v>43677</v>
      </c>
      <c r="M23" s="72">
        <v>224447184</v>
      </c>
      <c r="N23" s="76">
        <v>43313</v>
      </c>
      <c r="O23" s="96">
        <v>0.83330000000000004</v>
      </c>
      <c r="P23" s="90"/>
      <c r="Q23" s="75">
        <v>43677</v>
      </c>
      <c r="R23" s="77">
        <v>224447184</v>
      </c>
      <c r="S23" s="81" t="s">
        <v>104</v>
      </c>
      <c r="T23" s="71" t="s">
        <v>66</v>
      </c>
      <c r="U23" s="71" t="s">
        <v>154</v>
      </c>
      <c r="V23" s="75" t="s">
        <v>85</v>
      </c>
    </row>
    <row r="24" spans="1:22" ht="56.25" x14ac:dyDescent="0.2">
      <c r="A24" s="85">
        <v>21</v>
      </c>
      <c r="B24" s="71" t="s">
        <v>66</v>
      </c>
      <c r="C24" s="71" t="s">
        <v>158</v>
      </c>
      <c r="D24" s="71" t="s">
        <v>159</v>
      </c>
      <c r="E24" s="71" t="s">
        <v>333</v>
      </c>
      <c r="F24" s="71">
        <v>900008801</v>
      </c>
      <c r="G24" s="73">
        <v>4</v>
      </c>
      <c r="H24" s="71" t="s">
        <v>27</v>
      </c>
      <c r="I24" s="78" t="s">
        <v>392</v>
      </c>
      <c r="J24" s="75">
        <v>43322</v>
      </c>
      <c r="K24" s="75">
        <v>43344</v>
      </c>
      <c r="L24" s="75">
        <v>43708</v>
      </c>
      <c r="M24" s="72">
        <v>89991345</v>
      </c>
      <c r="N24" s="76">
        <v>43344</v>
      </c>
      <c r="O24" s="96">
        <v>0.3</v>
      </c>
      <c r="P24" s="90"/>
      <c r="Q24" s="75">
        <v>43708</v>
      </c>
      <c r="R24" s="77">
        <v>89991345</v>
      </c>
      <c r="S24" s="81" t="s">
        <v>104</v>
      </c>
      <c r="T24" s="71" t="s">
        <v>66</v>
      </c>
      <c r="U24" s="71" t="s">
        <v>84</v>
      </c>
      <c r="V24" s="71" t="s">
        <v>374</v>
      </c>
    </row>
    <row r="25" spans="1:22" ht="56.25" x14ac:dyDescent="0.2">
      <c r="A25" s="85">
        <v>22</v>
      </c>
      <c r="B25" s="71" t="s">
        <v>141</v>
      </c>
      <c r="C25" s="71" t="s">
        <v>26</v>
      </c>
      <c r="D25" s="71" t="s">
        <v>164</v>
      </c>
      <c r="E25" s="71" t="s">
        <v>165</v>
      </c>
      <c r="F25" s="71">
        <v>900384224</v>
      </c>
      <c r="G25" s="73">
        <v>5</v>
      </c>
      <c r="H25" s="71" t="s">
        <v>27</v>
      </c>
      <c r="I25" s="78" t="s">
        <v>166</v>
      </c>
      <c r="J25" s="75">
        <v>43328</v>
      </c>
      <c r="K25" s="75">
        <v>43333</v>
      </c>
      <c r="L25" s="75">
        <v>43697</v>
      </c>
      <c r="M25" s="72">
        <v>16734204</v>
      </c>
      <c r="N25" s="76">
        <v>43333</v>
      </c>
      <c r="O25" s="96">
        <v>0.92</v>
      </c>
      <c r="P25" s="90"/>
      <c r="Q25" s="75">
        <v>43697</v>
      </c>
      <c r="R25" s="77">
        <v>16734204</v>
      </c>
      <c r="S25" s="81" t="s">
        <v>104</v>
      </c>
      <c r="T25" s="71" t="s">
        <v>141</v>
      </c>
      <c r="U25" s="71" t="s">
        <v>157</v>
      </c>
      <c r="V25" s="71" t="s">
        <v>258</v>
      </c>
    </row>
    <row r="26" spans="1:22" ht="48" x14ac:dyDescent="0.2">
      <c r="A26" s="85">
        <v>23</v>
      </c>
      <c r="B26" s="71" t="s">
        <v>141</v>
      </c>
      <c r="C26" s="71" t="s">
        <v>26</v>
      </c>
      <c r="D26" s="71" t="s">
        <v>167</v>
      </c>
      <c r="E26" s="71" t="s">
        <v>168</v>
      </c>
      <c r="F26" s="71">
        <v>830058677</v>
      </c>
      <c r="G26" s="73">
        <v>7</v>
      </c>
      <c r="H26" s="71" t="s">
        <v>27</v>
      </c>
      <c r="I26" s="78" t="s">
        <v>169</v>
      </c>
      <c r="J26" s="75">
        <v>43333</v>
      </c>
      <c r="K26" s="75">
        <v>43371</v>
      </c>
      <c r="L26" s="75">
        <v>43765</v>
      </c>
      <c r="M26" s="72">
        <v>54000000</v>
      </c>
      <c r="N26" s="76">
        <v>43371</v>
      </c>
      <c r="O26" s="96">
        <v>1</v>
      </c>
      <c r="P26" s="86" t="s">
        <v>200</v>
      </c>
      <c r="Q26" s="75">
        <v>43765</v>
      </c>
      <c r="R26" s="77">
        <v>54000000</v>
      </c>
      <c r="S26" s="81" t="s">
        <v>104</v>
      </c>
      <c r="T26" s="71" t="s">
        <v>141</v>
      </c>
      <c r="U26" s="71" t="s">
        <v>226</v>
      </c>
      <c r="V26" s="75" t="s">
        <v>44</v>
      </c>
    </row>
    <row r="27" spans="1:22" ht="45" x14ac:dyDescent="0.2">
      <c r="A27" s="85">
        <v>24</v>
      </c>
      <c r="B27" s="71" t="s">
        <v>66</v>
      </c>
      <c r="C27" s="71" t="s">
        <v>26</v>
      </c>
      <c r="D27" s="71" t="s">
        <v>170</v>
      </c>
      <c r="E27" s="71" t="s">
        <v>171</v>
      </c>
      <c r="F27" s="71">
        <v>830101571</v>
      </c>
      <c r="G27" s="73">
        <v>9</v>
      </c>
      <c r="H27" s="71" t="s">
        <v>27</v>
      </c>
      <c r="I27" s="78" t="s">
        <v>172</v>
      </c>
      <c r="J27" s="75">
        <v>43342</v>
      </c>
      <c r="K27" s="75">
        <v>43362</v>
      </c>
      <c r="L27" s="75">
        <v>43634</v>
      </c>
      <c r="M27" s="72">
        <v>944860000</v>
      </c>
      <c r="N27" s="76">
        <v>43362</v>
      </c>
      <c r="O27" s="96">
        <v>0.4</v>
      </c>
      <c r="P27" s="90"/>
      <c r="Q27" s="75">
        <v>43634</v>
      </c>
      <c r="R27" s="77">
        <v>944860000</v>
      </c>
      <c r="S27" s="81" t="s">
        <v>104</v>
      </c>
      <c r="T27" s="71" t="s">
        <v>66</v>
      </c>
      <c r="U27" s="71" t="s">
        <v>154</v>
      </c>
      <c r="V27" s="75" t="s">
        <v>85</v>
      </c>
    </row>
    <row r="28" spans="1:22" ht="168.75" x14ac:dyDescent="0.2">
      <c r="A28" s="85">
        <v>25</v>
      </c>
      <c r="B28" s="71" t="s">
        <v>106</v>
      </c>
      <c r="C28" s="71" t="s">
        <v>26</v>
      </c>
      <c r="D28" s="71" t="s">
        <v>175</v>
      </c>
      <c r="E28" s="71" t="s">
        <v>176</v>
      </c>
      <c r="F28" s="71">
        <v>900610585</v>
      </c>
      <c r="G28" s="73">
        <v>9</v>
      </c>
      <c r="H28" s="71" t="s">
        <v>27</v>
      </c>
      <c r="I28" s="78" t="s">
        <v>391</v>
      </c>
      <c r="J28" s="75">
        <v>43392</v>
      </c>
      <c r="K28" s="75">
        <v>43392</v>
      </c>
      <c r="L28" s="75">
        <v>43756</v>
      </c>
      <c r="M28" s="72" t="s">
        <v>178</v>
      </c>
      <c r="N28" s="76" t="s">
        <v>28</v>
      </c>
      <c r="O28" s="96">
        <f>8/12</f>
        <v>0.66666666666666663</v>
      </c>
      <c r="P28" s="86"/>
      <c r="Q28" s="75">
        <v>43756</v>
      </c>
      <c r="R28" s="72" t="s">
        <v>178</v>
      </c>
      <c r="S28" s="81" t="s">
        <v>104</v>
      </c>
      <c r="T28" s="71" t="s">
        <v>106</v>
      </c>
      <c r="U28" s="71" t="s">
        <v>52</v>
      </c>
      <c r="V28" s="71" t="s">
        <v>287</v>
      </c>
    </row>
    <row r="29" spans="1:22" ht="45" x14ac:dyDescent="0.2">
      <c r="A29" s="85">
        <v>26</v>
      </c>
      <c r="B29" s="71" t="s">
        <v>106</v>
      </c>
      <c r="C29" s="71" t="s">
        <v>26</v>
      </c>
      <c r="D29" s="71" t="s">
        <v>179</v>
      </c>
      <c r="E29" s="71" t="s">
        <v>180</v>
      </c>
      <c r="F29" s="71">
        <v>900062917</v>
      </c>
      <c r="G29" s="73">
        <v>9</v>
      </c>
      <c r="H29" s="71" t="s">
        <v>27</v>
      </c>
      <c r="I29" s="78" t="s">
        <v>181</v>
      </c>
      <c r="J29" s="75">
        <v>43405</v>
      </c>
      <c r="K29" s="75">
        <v>43405</v>
      </c>
      <c r="L29" s="75">
        <v>43921</v>
      </c>
      <c r="M29" s="72">
        <v>1510000000</v>
      </c>
      <c r="N29" s="76" t="s">
        <v>28</v>
      </c>
      <c r="O29" s="96">
        <v>7.85E-2</v>
      </c>
      <c r="P29" s="90"/>
      <c r="Q29" s="75">
        <v>43921</v>
      </c>
      <c r="R29" s="77">
        <v>1510000000</v>
      </c>
      <c r="S29" s="81" t="s">
        <v>104</v>
      </c>
      <c r="T29" s="71" t="s">
        <v>106</v>
      </c>
      <c r="U29" s="71" t="s">
        <v>157</v>
      </c>
      <c r="V29" s="71" t="s">
        <v>258</v>
      </c>
    </row>
    <row r="30" spans="1:22" ht="55.5" customHeight="1" x14ac:dyDescent="0.2">
      <c r="A30" s="85">
        <v>27</v>
      </c>
      <c r="B30" s="71" t="s">
        <v>66</v>
      </c>
      <c r="C30" s="71" t="s">
        <v>26</v>
      </c>
      <c r="D30" s="71" t="s">
        <v>187</v>
      </c>
      <c r="E30" s="71" t="s">
        <v>188</v>
      </c>
      <c r="F30" s="71">
        <v>830080673</v>
      </c>
      <c r="G30" s="73">
        <v>1</v>
      </c>
      <c r="H30" s="71" t="s">
        <v>27</v>
      </c>
      <c r="I30" s="78" t="s">
        <v>366</v>
      </c>
      <c r="J30" s="75">
        <v>43453</v>
      </c>
      <c r="K30" s="75">
        <v>43453</v>
      </c>
      <c r="L30" s="75">
        <v>43818</v>
      </c>
      <c r="M30" s="72">
        <v>63123189</v>
      </c>
      <c r="N30" s="76">
        <v>43455</v>
      </c>
      <c r="O30" s="96">
        <v>0.31</v>
      </c>
      <c r="P30" s="88" t="s">
        <v>407</v>
      </c>
      <c r="Q30" s="75">
        <v>43818</v>
      </c>
      <c r="R30" s="77">
        <v>63123189</v>
      </c>
      <c r="S30" s="81" t="s">
        <v>104</v>
      </c>
      <c r="T30" s="71" t="s">
        <v>66</v>
      </c>
      <c r="U30" s="84" t="s">
        <v>190</v>
      </c>
      <c r="V30" s="84" t="s">
        <v>382</v>
      </c>
    </row>
    <row r="31" spans="1:22" ht="48" x14ac:dyDescent="0.2">
      <c r="A31" s="85">
        <v>28</v>
      </c>
      <c r="B31" s="71" t="s">
        <v>106</v>
      </c>
      <c r="C31" s="71" t="s">
        <v>26</v>
      </c>
      <c r="D31" s="71" t="s">
        <v>197</v>
      </c>
      <c r="E31" s="71" t="s">
        <v>198</v>
      </c>
      <c r="F31" s="71">
        <v>900389156</v>
      </c>
      <c r="G31" s="73">
        <v>5</v>
      </c>
      <c r="H31" s="71" t="s">
        <v>27</v>
      </c>
      <c r="I31" s="78" t="s">
        <v>367</v>
      </c>
      <c r="J31" s="75">
        <v>43458</v>
      </c>
      <c r="K31" s="75">
        <v>43458</v>
      </c>
      <c r="L31" s="75">
        <v>43823</v>
      </c>
      <c r="M31" s="72">
        <v>659393640</v>
      </c>
      <c r="N31" s="76"/>
      <c r="O31" s="96">
        <v>1</v>
      </c>
      <c r="P31" s="86" t="s">
        <v>200</v>
      </c>
      <c r="Q31" s="75">
        <v>43823</v>
      </c>
      <c r="R31" s="77">
        <v>659393640</v>
      </c>
      <c r="S31" s="81" t="s">
        <v>104</v>
      </c>
      <c r="T31" s="71" t="s">
        <v>106</v>
      </c>
      <c r="U31" s="71" t="s">
        <v>226</v>
      </c>
      <c r="V31" s="75" t="s">
        <v>44</v>
      </c>
    </row>
    <row r="32" spans="1:22" ht="45" x14ac:dyDescent="0.2">
      <c r="A32" s="85">
        <v>29</v>
      </c>
      <c r="B32" s="71" t="s">
        <v>66</v>
      </c>
      <c r="C32" s="71" t="s">
        <v>26</v>
      </c>
      <c r="D32" s="71" t="s">
        <v>202</v>
      </c>
      <c r="E32" s="71" t="s">
        <v>203</v>
      </c>
      <c r="F32" s="71">
        <v>830022382</v>
      </c>
      <c r="G32" s="73">
        <v>4</v>
      </c>
      <c r="H32" s="71" t="s">
        <v>27</v>
      </c>
      <c r="I32" s="78" t="s">
        <v>204</v>
      </c>
      <c r="J32" s="75">
        <v>43460</v>
      </c>
      <c r="K32" s="75">
        <v>43461</v>
      </c>
      <c r="L32" s="75">
        <v>43825</v>
      </c>
      <c r="M32" s="72">
        <v>176824000</v>
      </c>
      <c r="N32" s="76">
        <v>43461</v>
      </c>
      <c r="O32" s="96">
        <v>9.8000000000000004E-2</v>
      </c>
      <c r="P32" s="90"/>
      <c r="Q32" s="75">
        <v>43825</v>
      </c>
      <c r="R32" s="77">
        <v>176824000</v>
      </c>
      <c r="S32" s="81" t="s">
        <v>104</v>
      </c>
      <c r="T32" s="71" t="s">
        <v>66</v>
      </c>
      <c r="U32" s="71" t="s">
        <v>205</v>
      </c>
      <c r="V32" s="71" t="s">
        <v>353</v>
      </c>
    </row>
    <row r="33" spans="1:22" ht="101.25" x14ac:dyDescent="0.2">
      <c r="A33" s="85">
        <v>30</v>
      </c>
      <c r="B33" s="71" t="s">
        <v>111</v>
      </c>
      <c r="C33" s="71" t="s">
        <v>26</v>
      </c>
      <c r="D33" s="71" t="s">
        <v>208</v>
      </c>
      <c r="E33" s="71" t="s">
        <v>209</v>
      </c>
      <c r="F33" s="71">
        <v>900768078</v>
      </c>
      <c r="G33" s="73">
        <v>5</v>
      </c>
      <c r="H33" s="71" t="s">
        <v>27</v>
      </c>
      <c r="I33" s="78" t="s">
        <v>368</v>
      </c>
      <c r="J33" s="75">
        <v>43462</v>
      </c>
      <c r="K33" s="75">
        <v>43476</v>
      </c>
      <c r="L33" s="75">
        <v>43818</v>
      </c>
      <c r="M33" s="72">
        <v>59208337</v>
      </c>
      <c r="N33" s="76">
        <v>43476</v>
      </c>
      <c r="O33" s="96">
        <v>0.373</v>
      </c>
      <c r="P33" s="90"/>
      <c r="Q33" s="75">
        <v>43818</v>
      </c>
      <c r="R33" s="77">
        <v>59208337</v>
      </c>
      <c r="S33" s="81" t="s">
        <v>104</v>
      </c>
      <c r="T33" s="71" t="s">
        <v>111</v>
      </c>
      <c r="U33" s="71" t="s">
        <v>111</v>
      </c>
      <c r="V33" s="71" t="s">
        <v>364</v>
      </c>
    </row>
    <row r="34" spans="1:22" ht="56.25" x14ac:dyDescent="0.2">
      <c r="A34" s="85">
        <v>31</v>
      </c>
      <c r="B34" s="71" t="s">
        <v>111</v>
      </c>
      <c r="C34" s="71" t="s">
        <v>26</v>
      </c>
      <c r="D34" s="71" t="s">
        <v>213</v>
      </c>
      <c r="E34" s="71" t="s">
        <v>214</v>
      </c>
      <c r="F34" s="71">
        <v>79367465</v>
      </c>
      <c r="G34" s="73">
        <v>0</v>
      </c>
      <c r="H34" s="71" t="s">
        <v>27</v>
      </c>
      <c r="I34" s="78" t="s">
        <v>369</v>
      </c>
      <c r="J34" s="75">
        <v>43462</v>
      </c>
      <c r="K34" s="75">
        <v>43467</v>
      </c>
      <c r="L34" s="75">
        <v>43830</v>
      </c>
      <c r="M34" s="72">
        <v>86461830</v>
      </c>
      <c r="N34" s="76">
        <v>43467</v>
      </c>
      <c r="O34" s="96">
        <v>0.49</v>
      </c>
      <c r="P34" s="90"/>
      <c r="Q34" s="75">
        <v>43830</v>
      </c>
      <c r="R34" s="77">
        <v>86461830</v>
      </c>
      <c r="S34" s="81" t="s">
        <v>104</v>
      </c>
      <c r="T34" s="71" t="s">
        <v>111</v>
      </c>
      <c r="U34" s="71" t="s">
        <v>363</v>
      </c>
      <c r="V34" s="71" t="s">
        <v>349</v>
      </c>
    </row>
    <row r="35" spans="1:22" ht="101.25" x14ac:dyDescent="0.2">
      <c r="A35" s="85">
        <v>32</v>
      </c>
      <c r="B35" s="71" t="s">
        <v>66</v>
      </c>
      <c r="C35" s="71" t="s">
        <v>26</v>
      </c>
      <c r="D35" s="71" t="s">
        <v>218</v>
      </c>
      <c r="E35" s="71" t="s">
        <v>219</v>
      </c>
      <c r="F35" s="71">
        <v>900572445</v>
      </c>
      <c r="G35" s="73">
        <v>2</v>
      </c>
      <c r="H35" s="71" t="s">
        <v>27</v>
      </c>
      <c r="I35" s="78" t="s">
        <v>370</v>
      </c>
      <c r="J35" s="75">
        <v>43462</v>
      </c>
      <c r="K35" s="75">
        <v>43462</v>
      </c>
      <c r="L35" s="75">
        <v>43827</v>
      </c>
      <c r="M35" s="72">
        <v>199999897</v>
      </c>
      <c r="N35" s="76">
        <v>43468</v>
      </c>
      <c r="O35" s="96">
        <v>0.44379999999999997</v>
      </c>
      <c r="P35" s="90"/>
      <c r="Q35" s="75">
        <v>43827</v>
      </c>
      <c r="R35" s="77">
        <v>199999897</v>
      </c>
      <c r="S35" s="81" t="s">
        <v>104</v>
      </c>
      <c r="T35" s="71" t="s">
        <v>66</v>
      </c>
      <c r="U35" s="71" t="s">
        <v>36</v>
      </c>
      <c r="V35" s="71" t="s">
        <v>285</v>
      </c>
    </row>
    <row r="36" spans="1:22" ht="45" x14ac:dyDescent="0.2">
      <c r="A36" s="85">
        <v>33</v>
      </c>
      <c r="B36" s="71" t="s">
        <v>106</v>
      </c>
      <c r="C36" s="71" t="s">
        <v>26</v>
      </c>
      <c r="D36" s="71" t="s">
        <v>222</v>
      </c>
      <c r="E36" s="71" t="s">
        <v>223</v>
      </c>
      <c r="F36" s="71">
        <v>800046226</v>
      </c>
      <c r="G36" s="73">
        <v>8</v>
      </c>
      <c r="H36" s="71" t="s">
        <v>27</v>
      </c>
      <c r="I36" s="78" t="s">
        <v>371</v>
      </c>
      <c r="J36" s="75">
        <v>43462</v>
      </c>
      <c r="K36" s="75" t="s">
        <v>345</v>
      </c>
      <c r="L36" s="75">
        <v>43979</v>
      </c>
      <c r="M36" s="72">
        <v>87361359</v>
      </c>
      <c r="N36" s="76" t="s">
        <v>348</v>
      </c>
      <c r="O36" s="96">
        <v>0.62</v>
      </c>
      <c r="P36" s="90"/>
      <c r="Q36" s="75">
        <v>43979</v>
      </c>
      <c r="R36" s="77">
        <v>87361359</v>
      </c>
      <c r="S36" s="81" t="s">
        <v>104</v>
      </c>
      <c r="T36" s="71" t="s">
        <v>106</v>
      </c>
      <c r="U36" s="71" t="s">
        <v>157</v>
      </c>
      <c r="V36" s="71" t="s">
        <v>258</v>
      </c>
    </row>
    <row r="37" spans="1:22" ht="45" x14ac:dyDescent="0.2">
      <c r="A37" s="85">
        <v>34</v>
      </c>
      <c r="B37" s="71" t="s">
        <v>111</v>
      </c>
      <c r="C37" s="71" t="s">
        <v>26</v>
      </c>
      <c r="D37" s="71" t="s">
        <v>228</v>
      </c>
      <c r="E37" s="71" t="s">
        <v>147</v>
      </c>
      <c r="F37" s="71">
        <v>830089041</v>
      </c>
      <c r="G37" s="73">
        <v>6</v>
      </c>
      <c r="H37" s="71" t="s">
        <v>342</v>
      </c>
      <c r="I37" s="79" t="s">
        <v>390</v>
      </c>
      <c r="J37" s="75">
        <v>43467</v>
      </c>
      <c r="K37" s="75">
        <v>43467</v>
      </c>
      <c r="L37" s="75">
        <v>43830</v>
      </c>
      <c r="M37" s="72">
        <v>118238400</v>
      </c>
      <c r="N37" s="76">
        <v>43467</v>
      </c>
      <c r="O37" s="96">
        <v>0.49</v>
      </c>
      <c r="P37" s="90"/>
      <c r="Q37" s="75">
        <v>43830</v>
      </c>
      <c r="R37" s="77">
        <v>118238400</v>
      </c>
      <c r="S37" s="81" t="s">
        <v>104</v>
      </c>
      <c r="T37" s="71" t="s">
        <v>111</v>
      </c>
      <c r="U37" s="71" t="s">
        <v>363</v>
      </c>
      <c r="V37" s="71" t="s">
        <v>349</v>
      </c>
    </row>
    <row r="38" spans="1:22" ht="112.5" x14ac:dyDescent="0.2">
      <c r="A38" s="85">
        <v>35</v>
      </c>
      <c r="B38" s="71" t="s">
        <v>111</v>
      </c>
      <c r="C38" s="71" t="s">
        <v>26</v>
      </c>
      <c r="D38" s="71" t="s">
        <v>231</v>
      </c>
      <c r="E38" s="71" t="s">
        <v>232</v>
      </c>
      <c r="F38" s="71">
        <v>900556555</v>
      </c>
      <c r="G38" s="73">
        <v>7</v>
      </c>
      <c r="H38" s="71" t="s">
        <v>342</v>
      </c>
      <c r="I38" s="78" t="s">
        <v>233</v>
      </c>
      <c r="J38" s="75">
        <v>43467</v>
      </c>
      <c r="K38" s="75">
        <v>43467</v>
      </c>
      <c r="L38" s="75">
        <v>43830</v>
      </c>
      <c r="M38" s="72">
        <v>54685260</v>
      </c>
      <c r="N38" s="76">
        <v>43469</v>
      </c>
      <c r="O38" s="96">
        <v>0.48</v>
      </c>
      <c r="P38" s="90"/>
      <c r="Q38" s="75">
        <v>43830</v>
      </c>
      <c r="R38" s="77">
        <v>54685260</v>
      </c>
      <c r="S38" s="81" t="s">
        <v>104</v>
      </c>
      <c r="T38" s="71" t="s">
        <v>111</v>
      </c>
      <c r="U38" s="71" t="s">
        <v>363</v>
      </c>
      <c r="V38" s="71" t="s">
        <v>349</v>
      </c>
    </row>
    <row r="39" spans="1:22" ht="67.5" x14ac:dyDescent="0.2">
      <c r="A39" s="85">
        <v>36</v>
      </c>
      <c r="B39" s="71" t="s">
        <v>66</v>
      </c>
      <c r="C39" s="71" t="s">
        <v>26</v>
      </c>
      <c r="D39" s="71" t="s">
        <v>234</v>
      </c>
      <c r="E39" s="71" t="s">
        <v>334</v>
      </c>
      <c r="F39" s="71">
        <v>901089243</v>
      </c>
      <c r="G39" s="73">
        <v>4</v>
      </c>
      <c r="H39" s="71" t="s">
        <v>27</v>
      </c>
      <c r="I39" s="79" t="s">
        <v>236</v>
      </c>
      <c r="J39" s="75">
        <v>43468</v>
      </c>
      <c r="K39" s="75">
        <v>43490</v>
      </c>
      <c r="L39" s="75">
        <v>43671</v>
      </c>
      <c r="M39" s="72">
        <v>71400000</v>
      </c>
      <c r="N39" s="76">
        <v>43490</v>
      </c>
      <c r="O39" s="96">
        <v>0.84</v>
      </c>
      <c r="P39" s="90"/>
      <c r="Q39" s="75">
        <v>43671</v>
      </c>
      <c r="R39" s="77">
        <v>71400000</v>
      </c>
      <c r="S39" s="81" t="s">
        <v>104</v>
      </c>
      <c r="T39" s="71" t="s">
        <v>141</v>
      </c>
      <c r="U39" s="71" t="s">
        <v>406</v>
      </c>
      <c r="V39" s="71" t="s">
        <v>362</v>
      </c>
    </row>
    <row r="40" spans="1:22" ht="90" x14ac:dyDescent="0.2">
      <c r="A40" s="85">
        <v>37</v>
      </c>
      <c r="B40" s="71" t="s">
        <v>111</v>
      </c>
      <c r="C40" s="71" t="s">
        <v>26</v>
      </c>
      <c r="D40" s="71" t="s">
        <v>238</v>
      </c>
      <c r="E40" s="71" t="s">
        <v>239</v>
      </c>
      <c r="F40" s="71">
        <v>900438181</v>
      </c>
      <c r="G40" s="73">
        <v>0</v>
      </c>
      <c r="H40" s="71" t="s">
        <v>27</v>
      </c>
      <c r="I40" s="79" t="s">
        <v>240</v>
      </c>
      <c r="J40" s="75">
        <v>43469</v>
      </c>
      <c r="K40" s="75">
        <v>43469</v>
      </c>
      <c r="L40" s="75">
        <v>43830</v>
      </c>
      <c r="M40" s="72">
        <v>91551007</v>
      </c>
      <c r="N40" s="76">
        <v>43474</v>
      </c>
      <c r="O40" s="96">
        <v>0.48</v>
      </c>
      <c r="P40" s="90"/>
      <c r="Q40" s="75">
        <v>43830</v>
      </c>
      <c r="R40" s="77">
        <v>91551007</v>
      </c>
      <c r="S40" s="81" t="s">
        <v>104</v>
      </c>
      <c r="T40" s="71" t="s">
        <v>111</v>
      </c>
      <c r="U40" s="71" t="s">
        <v>363</v>
      </c>
      <c r="V40" s="71" t="s">
        <v>349</v>
      </c>
    </row>
    <row r="41" spans="1:22" ht="45" x14ac:dyDescent="0.2">
      <c r="A41" s="85">
        <v>38</v>
      </c>
      <c r="B41" s="71" t="s">
        <v>66</v>
      </c>
      <c r="C41" s="71" t="s">
        <v>26</v>
      </c>
      <c r="D41" s="71" t="s">
        <v>241</v>
      </c>
      <c r="E41" s="71" t="s">
        <v>242</v>
      </c>
      <c r="F41" s="71">
        <v>830123189</v>
      </c>
      <c r="G41" s="73">
        <v>2</v>
      </c>
      <c r="H41" s="71" t="s">
        <v>27</v>
      </c>
      <c r="I41" s="78" t="s">
        <v>243</v>
      </c>
      <c r="J41" s="75">
        <v>43473</v>
      </c>
      <c r="K41" s="75">
        <v>43473</v>
      </c>
      <c r="L41" s="75">
        <v>43830</v>
      </c>
      <c r="M41" s="72" t="s">
        <v>346</v>
      </c>
      <c r="N41" s="76">
        <v>43475</v>
      </c>
      <c r="O41" s="96">
        <v>7.0000000000000007E-2</v>
      </c>
      <c r="P41" s="90"/>
      <c r="Q41" s="75">
        <v>43830</v>
      </c>
      <c r="R41" s="72" t="s">
        <v>346</v>
      </c>
      <c r="S41" s="81" t="s">
        <v>104</v>
      </c>
      <c r="T41" s="71" t="s">
        <v>66</v>
      </c>
      <c r="U41" s="71" t="s">
        <v>84</v>
      </c>
      <c r="V41" s="75" t="s">
        <v>85</v>
      </c>
    </row>
    <row r="42" spans="1:22" ht="33.75" x14ac:dyDescent="0.2">
      <c r="A42" s="85">
        <v>39</v>
      </c>
      <c r="B42" s="71" t="s">
        <v>106</v>
      </c>
      <c r="C42" s="71" t="s">
        <v>26</v>
      </c>
      <c r="D42" s="71" t="s">
        <v>244</v>
      </c>
      <c r="E42" s="71" t="s">
        <v>245</v>
      </c>
      <c r="F42" s="71">
        <v>91073064</v>
      </c>
      <c r="G42" s="73"/>
      <c r="H42" s="71" t="s">
        <v>27</v>
      </c>
      <c r="I42" s="78" t="s">
        <v>343</v>
      </c>
      <c r="J42" s="75">
        <v>43486</v>
      </c>
      <c r="K42" s="75">
        <v>43487</v>
      </c>
      <c r="L42" s="75">
        <v>43852</v>
      </c>
      <c r="M42" s="72">
        <v>48000000</v>
      </c>
      <c r="N42" s="76">
        <v>43487</v>
      </c>
      <c r="O42" s="96">
        <v>0.41670000000000001</v>
      </c>
      <c r="P42" s="90"/>
      <c r="Q42" s="75">
        <v>43852</v>
      </c>
      <c r="R42" s="81">
        <v>48000000</v>
      </c>
      <c r="S42" s="81" t="s">
        <v>29</v>
      </c>
      <c r="T42" s="71" t="s">
        <v>106</v>
      </c>
      <c r="U42" s="71" t="s">
        <v>157</v>
      </c>
      <c r="V42" s="71" t="s">
        <v>258</v>
      </c>
    </row>
    <row r="43" spans="1:22" ht="45" x14ac:dyDescent="0.2">
      <c r="A43" s="85">
        <v>40</v>
      </c>
      <c r="B43" s="71" t="s">
        <v>106</v>
      </c>
      <c r="C43" s="71" t="s">
        <v>26</v>
      </c>
      <c r="D43" s="71" t="s">
        <v>247</v>
      </c>
      <c r="E43" s="71" t="s">
        <v>248</v>
      </c>
      <c r="F43" s="71" t="s">
        <v>335</v>
      </c>
      <c r="G43" s="73"/>
      <c r="H43" s="71" t="s">
        <v>56</v>
      </c>
      <c r="I43" s="78" t="s">
        <v>344</v>
      </c>
      <c r="J43" s="75">
        <v>43489</v>
      </c>
      <c r="K43" s="75">
        <v>43489</v>
      </c>
      <c r="L43" s="75">
        <v>43854</v>
      </c>
      <c r="M43" s="72">
        <v>19200000</v>
      </c>
      <c r="N43" s="76" t="s">
        <v>28</v>
      </c>
      <c r="O43" s="96">
        <v>0.5</v>
      </c>
      <c r="P43" s="90"/>
      <c r="Q43" s="75">
        <v>43854</v>
      </c>
      <c r="R43" s="81">
        <v>19200000</v>
      </c>
      <c r="S43" s="81" t="s">
        <v>29</v>
      </c>
      <c r="T43" s="71" t="s">
        <v>157</v>
      </c>
      <c r="U43" s="71" t="s">
        <v>157</v>
      </c>
      <c r="V43" s="71" t="s">
        <v>258</v>
      </c>
    </row>
    <row r="44" spans="1:22" ht="45" x14ac:dyDescent="0.2">
      <c r="A44" s="85">
        <v>41</v>
      </c>
      <c r="B44" s="71" t="s">
        <v>66</v>
      </c>
      <c r="C44" s="71" t="s">
        <v>26</v>
      </c>
      <c r="D44" s="71" t="s">
        <v>252</v>
      </c>
      <c r="E44" s="71" t="s">
        <v>253</v>
      </c>
      <c r="F44" s="71">
        <v>901079156</v>
      </c>
      <c r="G44" s="73">
        <v>9</v>
      </c>
      <c r="H44" s="71" t="s">
        <v>27</v>
      </c>
      <c r="I44" s="78" t="s">
        <v>254</v>
      </c>
      <c r="J44" s="75">
        <v>43497</v>
      </c>
      <c r="K44" s="75">
        <v>43502</v>
      </c>
      <c r="L44" s="75">
        <v>43867</v>
      </c>
      <c r="M44" s="72">
        <v>71400000</v>
      </c>
      <c r="N44" s="76">
        <v>43502</v>
      </c>
      <c r="O44" s="96">
        <v>0.08</v>
      </c>
      <c r="P44" s="90"/>
      <c r="Q44" s="75">
        <v>43867</v>
      </c>
      <c r="R44" s="77">
        <v>71400000</v>
      </c>
      <c r="S44" s="81" t="s">
        <v>104</v>
      </c>
      <c r="T44" s="71" t="s">
        <v>141</v>
      </c>
      <c r="U44" s="71" t="s">
        <v>406</v>
      </c>
      <c r="V44" s="71" t="s">
        <v>362</v>
      </c>
    </row>
    <row r="45" spans="1:22" ht="112.5" x14ac:dyDescent="0.2">
      <c r="A45" s="85">
        <v>42</v>
      </c>
      <c r="B45" s="71" t="s">
        <v>106</v>
      </c>
      <c r="C45" s="71" t="s">
        <v>26</v>
      </c>
      <c r="D45" s="71" t="s">
        <v>255</v>
      </c>
      <c r="E45" s="71" t="s">
        <v>256</v>
      </c>
      <c r="F45" s="71">
        <v>802023581</v>
      </c>
      <c r="G45" s="73">
        <v>6</v>
      </c>
      <c r="H45" s="71" t="s">
        <v>27</v>
      </c>
      <c r="I45" s="78" t="s">
        <v>257</v>
      </c>
      <c r="J45" s="75">
        <v>43508</v>
      </c>
      <c r="K45" s="75">
        <v>43508</v>
      </c>
      <c r="L45" s="75">
        <v>43873</v>
      </c>
      <c r="M45" s="72">
        <v>1300000000</v>
      </c>
      <c r="N45" s="75">
        <v>43508</v>
      </c>
      <c r="O45" s="96">
        <v>0.34960000000000002</v>
      </c>
      <c r="P45" s="90"/>
      <c r="Q45" s="75">
        <v>43873</v>
      </c>
      <c r="R45" s="77">
        <v>1300000000</v>
      </c>
      <c r="S45" s="81" t="s">
        <v>104</v>
      </c>
      <c r="T45" s="71" t="s">
        <v>157</v>
      </c>
      <c r="U45" s="71" t="s">
        <v>157</v>
      </c>
      <c r="V45" s="71" t="s">
        <v>258</v>
      </c>
    </row>
    <row r="46" spans="1:22" ht="45" x14ac:dyDescent="0.2">
      <c r="A46" s="85">
        <v>43</v>
      </c>
      <c r="B46" s="71" t="s">
        <v>106</v>
      </c>
      <c r="C46" s="71" t="s">
        <v>26</v>
      </c>
      <c r="D46" s="71" t="s">
        <v>259</v>
      </c>
      <c r="E46" s="71" t="s">
        <v>260</v>
      </c>
      <c r="F46" s="71">
        <v>900597695</v>
      </c>
      <c r="G46" s="73">
        <v>5</v>
      </c>
      <c r="H46" s="71" t="s">
        <v>27</v>
      </c>
      <c r="I46" s="78" t="s">
        <v>261</v>
      </c>
      <c r="J46" s="75">
        <v>43511</v>
      </c>
      <c r="K46" s="75">
        <v>43514</v>
      </c>
      <c r="L46" s="75">
        <v>43924</v>
      </c>
      <c r="M46" s="72">
        <v>68065399</v>
      </c>
      <c r="N46" s="76">
        <v>43514</v>
      </c>
      <c r="O46" s="96">
        <v>0.5</v>
      </c>
      <c r="P46" s="86"/>
      <c r="Q46" s="75">
        <v>43924</v>
      </c>
      <c r="R46" s="77">
        <v>68065399</v>
      </c>
      <c r="S46" s="81" t="s">
        <v>104</v>
      </c>
      <c r="T46" s="71" t="s">
        <v>106</v>
      </c>
      <c r="U46" s="71" t="s">
        <v>226</v>
      </c>
      <c r="V46" s="75" t="s">
        <v>44</v>
      </c>
    </row>
    <row r="47" spans="1:22" ht="56.25" x14ac:dyDescent="0.2">
      <c r="A47" s="85">
        <v>44</v>
      </c>
      <c r="B47" s="71" t="s">
        <v>106</v>
      </c>
      <c r="C47" s="71" t="s">
        <v>26</v>
      </c>
      <c r="D47" s="71" t="s">
        <v>262</v>
      </c>
      <c r="E47" s="71" t="s">
        <v>263</v>
      </c>
      <c r="F47" s="71">
        <v>900596849</v>
      </c>
      <c r="G47" s="73">
        <v>8</v>
      </c>
      <c r="H47" s="71" t="s">
        <v>27</v>
      </c>
      <c r="I47" s="78" t="s">
        <v>264</v>
      </c>
      <c r="J47" s="75">
        <v>43515</v>
      </c>
      <c r="K47" s="75">
        <v>43515</v>
      </c>
      <c r="L47" s="75">
        <v>43818</v>
      </c>
      <c r="M47" s="72">
        <v>39000000</v>
      </c>
      <c r="N47" s="76">
        <v>43515</v>
      </c>
      <c r="O47" s="96">
        <v>0.4</v>
      </c>
      <c r="P47" s="90"/>
      <c r="Q47" s="75">
        <v>43818</v>
      </c>
      <c r="R47" s="77">
        <v>50900000</v>
      </c>
      <c r="S47" s="81" t="s">
        <v>104</v>
      </c>
      <c r="T47" s="71" t="s">
        <v>157</v>
      </c>
      <c r="U47" s="71" t="s">
        <v>157</v>
      </c>
      <c r="V47" s="71" t="s">
        <v>258</v>
      </c>
    </row>
    <row r="48" spans="1:22" ht="45" x14ac:dyDescent="0.2">
      <c r="A48" s="85">
        <v>45</v>
      </c>
      <c r="B48" s="71" t="s">
        <v>106</v>
      </c>
      <c r="C48" s="71" t="s">
        <v>26</v>
      </c>
      <c r="D48" s="71" t="s">
        <v>265</v>
      </c>
      <c r="E48" s="71" t="s">
        <v>266</v>
      </c>
      <c r="F48" s="71">
        <v>901012705</v>
      </c>
      <c r="G48" s="73">
        <v>4</v>
      </c>
      <c r="H48" s="71" t="s">
        <v>27</v>
      </c>
      <c r="I48" s="78" t="s">
        <v>267</v>
      </c>
      <c r="J48" s="75">
        <v>43515</v>
      </c>
      <c r="K48" s="75">
        <v>43521</v>
      </c>
      <c r="L48" s="75">
        <v>43830</v>
      </c>
      <c r="M48" s="72">
        <v>41000000</v>
      </c>
      <c r="N48" s="76">
        <v>43521</v>
      </c>
      <c r="O48" s="96">
        <v>0.39</v>
      </c>
      <c r="P48" s="90"/>
      <c r="Q48" s="75">
        <v>43830</v>
      </c>
      <c r="R48" s="77">
        <v>41000000</v>
      </c>
      <c r="S48" s="81" t="s">
        <v>104</v>
      </c>
      <c r="T48" s="82" t="s">
        <v>66</v>
      </c>
      <c r="U48" s="71" t="s">
        <v>84</v>
      </c>
      <c r="V48" s="75" t="s">
        <v>85</v>
      </c>
    </row>
    <row r="49" spans="1:22" ht="48" x14ac:dyDescent="0.2">
      <c r="A49" s="85">
        <v>46</v>
      </c>
      <c r="B49" s="71" t="s">
        <v>270</v>
      </c>
      <c r="C49" s="71" t="s">
        <v>26</v>
      </c>
      <c r="D49" s="71" t="s">
        <v>271</v>
      </c>
      <c r="E49" s="71" t="s">
        <v>272</v>
      </c>
      <c r="F49" s="71">
        <v>800034636</v>
      </c>
      <c r="G49" s="73">
        <v>2</v>
      </c>
      <c r="H49" s="71" t="s">
        <v>27</v>
      </c>
      <c r="I49" s="78" t="s">
        <v>273</v>
      </c>
      <c r="J49" s="75">
        <v>43524</v>
      </c>
      <c r="K49" s="75">
        <v>43525</v>
      </c>
      <c r="L49" s="75">
        <v>43891</v>
      </c>
      <c r="M49" s="72">
        <v>83288100</v>
      </c>
      <c r="N49" s="76">
        <v>43525</v>
      </c>
      <c r="O49" s="96">
        <v>1</v>
      </c>
      <c r="P49" s="86" t="s">
        <v>378</v>
      </c>
      <c r="Q49" s="75">
        <v>43891</v>
      </c>
      <c r="R49" s="77">
        <v>83288100</v>
      </c>
      <c r="S49" s="81" t="s">
        <v>104</v>
      </c>
      <c r="T49" s="71" t="s">
        <v>226</v>
      </c>
      <c r="U49" s="71" t="s">
        <v>226</v>
      </c>
      <c r="V49" s="75" t="s">
        <v>44</v>
      </c>
    </row>
    <row r="50" spans="1:22" ht="90" x14ac:dyDescent="0.2">
      <c r="A50" s="85">
        <v>47</v>
      </c>
      <c r="B50" s="71" t="s">
        <v>106</v>
      </c>
      <c r="C50" s="71" t="s">
        <v>26</v>
      </c>
      <c r="D50" s="71" t="s">
        <v>274</v>
      </c>
      <c r="E50" s="71" t="s">
        <v>275</v>
      </c>
      <c r="F50" s="71">
        <v>800160958</v>
      </c>
      <c r="G50" s="73">
        <v>8</v>
      </c>
      <c r="H50" s="71" t="s">
        <v>27</v>
      </c>
      <c r="I50" s="78" t="s">
        <v>276</v>
      </c>
      <c r="J50" s="75">
        <v>43525</v>
      </c>
      <c r="K50" s="75">
        <v>43530</v>
      </c>
      <c r="L50" s="75">
        <v>43836</v>
      </c>
      <c r="M50" s="72">
        <v>89250000</v>
      </c>
      <c r="N50" s="76">
        <v>43530</v>
      </c>
      <c r="O50" s="96">
        <v>0.25</v>
      </c>
      <c r="P50" s="90"/>
      <c r="Q50" s="75">
        <v>43836</v>
      </c>
      <c r="R50" s="77">
        <v>89250000</v>
      </c>
      <c r="S50" s="81" t="s">
        <v>104</v>
      </c>
      <c r="T50" s="71" t="s">
        <v>106</v>
      </c>
      <c r="U50" s="71" t="s">
        <v>354</v>
      </c>
      <c r="V50" s="71" t="s">
        <v>284</v>
      </c>
    </row>
    <row r="51" spans="1:22" ht="60" x14ac:dyDescent="0.2">
      <c r="A51" s="85">
        <v>48</v>
      </c>
      <c r="B51" s="71" t="s">
        <v>66</v>
      </c>
      <c r="C51" s="71" t="s">
        <v>26</v>
      </c>
      <c r="D51" s="71" t="s">
        <v>277</v>
      </c>
      <c r="E51" s="71" t="s">
        <v>256</v>
      </c>
      <c r="F51" s="71">
        <v>802023581</v>
      </c>
      <c r="G51" s="73">
        <v>6</v>
      </c>
      <c r="H51" s="71" t="s">
        <v>27</v>
      </c>
      <c r="I51" s="78" t="s">
        <v>389</v>
      </c>
      <c r="J51" s="75">
        <v>43528</v>
      </c>
      <c r="K51" s="75">
        <v>43530</v>
      </c>
      <c r="L51" s="75">
        <v>44260</v>
      </c>
      <c r="M51" s="72">
        <v>68744179</v>
      </c>
      <c r="N51" s="76">
        <v>43530</v>
      </c>
      <c r="O51" s="97">
        <v>0</v>
      </c>
      <c r="P51" s="93" t="s">
        <v>383</v>
      </c>
      <c r="Q51" s="75">
        <v>44260</v>
      </c>
      <c r="R51" s="77">
        <v>68744179</v>
      </c>
      <c r="S51" s="81" t="s">
        <v>104</v>
      </c>
      <c r="T51" s="71" t="s">
        <v>66</v>
      </c>
      <c r="U51" s="71" t="s">
        <v>36</v>
      </c>
      <c r="V51" s="71" t="s">
        <v>285</v>
      </c>
    </row>
    <row r="52" spans="1:22" ht="45" x14ac:dyDescent="0.2">
      <c r="A52" s="85">
        <v>49</v>
      </c>
      <c r="B52" s="71" t="s">
        <v>106</v>
      </c>
      <c r="C52" s="71" t="s">
        <v>26</v>
      </c>
      <c r="D52" s="71" t="s">
        <v>279</v>
      </c>
      <c r="E52" s="71" t="s">
        <v>280</v>
      </c>
      <c r="F52" s="71">
        <v>860007336</v>
      </c>
      <c r="G52" s="73">
        <v>1</v>
      </c>
      <c r="H52" s="71" t="s">
        <v>27</v>
      </c>
      <c r="I52" s="78" t="s">
        <v>281</v>
      </c>
      <c r="J52" s="75">
        <v>43537</v>
      </c>
      <c r="K52" s="75">
        <v>43539</v>
      </c>
      <c r="L52" s="75">
        <v>43830</v>
      </c>
      <c r="M52" s="72">
        <v>188020000</v>
      </c>
      <c r="N52" s="76">
        <v>43539</v>
      </c>
      <c r="O52" s="96">
        <v>0.39510000000000001</v>
      </c>
      <c r="P52" s="90"/>
      <c r="Q52" s="75">
        <v>43830</v>
      </c>
      <c r="R52" s="77">
        <v>188020000</v>
      </c>
      <c r="S52" s="81" t="s">
        <v>104</v>
      </c>
      <c r="T52" s="71" t="s">
        <v>157</v>
      </c>
      <c r="U52" s="71" t="s">
        <v>157</v>
      </c>
      <c r="V52" s="71" t="s">
        <v>258</v>
      </c>
    </row>
    <row r="53" spans="1:22" ht="78.75" x14ac:dyDescent="0.2">
      <c r="A53" s="85">
        <v>50</v>
      </c>
      <c r="B53" s="71" t="s">
        <v>106</v>
      </c>
      <c r="C53" s="71" t="s">
        <v>26</v>
      </c>
      <c r="D53" s="71" t="s">
        <v>282</v>
      </c>
      <c r="E53" s="71" t="s">
        <v>68</v>
      </c>
      <c r="F53" s="71">
        <v>830124904</v>
      </c>
      <c r="G53" s="73">
        <v>7</v>
      </c>
      <c r="H53" s="71" t="s">
        <v>27</v>
      </c>
      <c r="I53" s="78" t="s">
        <v>283</v>
      </c>
      <c r="J53" s="75">
        <v>43537</v>
      </c>
      <c r="K53" s="75">
        <v>43538</v>
      </c>
      <c r="L53" s="75">
        <v>43903</v>
      </c>
      <c r="M53" s="72">
        <v>78768480</v>
      </c>
      <c r="N53" s="76">
        <v>43538</v>
      </c>
      <c r="O53" s="96">
        <f>4/12</f>
        <v>0.33333333333333331</v>
      </c>
      <c r="P53" s="90"/>
      <c r="Q53" s="75">
        <v>43903</v>
      </c>
      <c r="R53" s="77">
        <v>78768480</v>
      </c>
      <c r="S53" s="81" t="s">
        <v>104</v>
      </c>
      <c r="T53" s="83" t="s">
        <v>106</v>
      </c>
      <c r="U53" s="71" t="s">
        <v>52</v>
      </c>
      <c r="V53" s="71" t="s">
        <v>287</v>
      </c>
    </row>
    <row r="54" spans="1:22" ht="67.5" x14ac:dyDescent="0.2">
      <c r="A54" s="85">
        <v>51</v>
      </c>
      <c r="B54" s="71" t="s">
        <v>66</v>
      </c>
      <c r="C54" s="71" t="s">
        <v>26</v>
      </c>
      <c r="D54" s="71" t="s">
        <v>291</v>
      </c>
      <c r="E54" s="71" t="s">
        <v>292</v>
      </c>
      <c r="F54" s="71">
        <v>80926147</v>
      </c>
      <c r="G54" s="73"/>
      <c r="H54" s="71" t="s">
        <v>27</v>
      </c>
      <c r="I54" s="78" t="s">
        <v>293</v>
      </c>
      <c r="J54" s="75">
        <v>43566</v>
      </c>
      <c r="K54" s="75">
        <v>43566</v>
      </c>
      <c r="L54" s="75">
        <v>43932</v>
      </c>
      <c r="M54" s="72">
        <v>82000000</v>
      </c>
      <c r="N54" s="76">
        <v>43570</v>
      </c>
      <c r="O54" s="96">
        <v>0.06</v>
      </c>
      <c r="P54" s="90"/>
      <c r="Q54" s="75">
        <v>43932</v>
      </c>
      <c r="R54" s="81">
        <v>82000000</v>
      </c>
      <c r="S54" s="81" t="s">
        <v>29</v>
      </c>
      <c r="T54" s="71" t="s">
        <v>141</v>
      </c>
      <c r="U54" s="71" t="s">
        <v>406</v>
      </c>
      <c r="V54" s="71" t="s">
        <v>362</v>
      </c>
    </row>
    <row r="55" spans="1:22" ht="33.75" x14ac:dyDescent="0.2">
      <c r="A55" s="85">
        <v>52</v>
      </c>
      <c r="B55" s="71" t="s">
        <v>66</v>
      </c>
      <c r="C55" s="71" t="s">
        <v>26</v>
      </c>
      <c r="D55" s="71" t="s">
        <v>294</v>
      </c>
      <c r="E55" s="71" t="s">
        <v>295</v>
      </c>
      <c r="F55" s="71">
        <v>52702224</v>
      </c>
      <c r="G55" s="73"/>
      <c r="H55" s="71" t="s">
        <v>27</v>
      </c>
      <c r="I55" s="78" t="s">
        <v>296</v>
      </c>
      <c r="J55" s="75">
        <v>43567</v>
      </c>
      <c r="K55" s="75">
        <v>43570</v>
      </c>
      <c r="L55" s="75">
        <v>43844</v>
      </c>
      <c r="M55" s="72">
        <v>55000000</v>
      </c>
      <c r="N55" s="76">
        <v>43570</v>
      </c>
      <c r="O55" s="96">
        <v>0.5</v>
      </c>
      <c r="P55" s="90"/>
      <c r="Q55" s="75">
        <v>43844</v>
      </c>
      <c r="R55" s="81">
        <v>55000000</v>
      </c>
      <c r="S55" s="81" t="s">
        <v>29</v>
      </c>
      <c r="T55" s="71" t="s">
        <v>141</v>
      </c>
      <c r="U55" s="71" t="s">
        <v>406</v>
      </c>
      <c r="V55" s="71" t="s">
        <v>362</v>
      </c>
    </row>
    <row r="56" spans="1:22" ht="56.25" x14ac:dyDescent="0.2">
      <c r="A56" s="85">
        <v>53</v>
      </c>
      <c r="B56" s="71" t="s">
        <v>286</v>
      </c>
      <c r="C56" s="71" t="s">
        <v>26</v>
      </c>
      <c r="D56" s="71" t="s">
        <v>297</v>
      </c>
      <c r="E56" s="71" t="s">
        <v>156</v>
      </c>
      <c r="F56" s="71">
        <v>860050906</v>
      </c>
      <c r="G56" s="73">
        <v>1</v>
      </c>
      <c r="H56" s="71" t="s">
        <v>27</v>
      </c>
      <c r="I56" s="78" t="s">
        <v>298</v>
      </c>
      <c r="J56" s="75">
        <v>43571</v>
      </c>
      <c r="K56" s="75">
        <v>43577</v>
      </c>
      <c r="L56" s="75">
        <v>43942</v>
      </c>
      <c r="M56" s="72">
        <v>248434800</v>
      </c>
      <c r="N56" s="76">
        <v>43577</v>
      </c>
      <c r="O56" s="96">
        <v>0.27</v>
      </c>
      <c r="P56" s="90"/>
      <c r="Q56" s="75">
        <v>43942</v>
      </c>
      <c r="R56" s="77">
        <v>248434800</v>
      </c>
      <c r="S56" s="81" t="s">
        <v>104</v>
      </c>
      <c r="T56" s="71" t="s">
        <v>157</v>
      </c>
      <c r="U56" s="71" t="s">
        <v>157</v>
      </c>
      <c r="V56" s="71" t="s">
        <v>258</v>
      </c>
    </row>
    <row r="57" spans="1:22" ht="33.75" x14ac:dyDescent="0.2">
      <c r="A57" s="85">
        <v>54</v>
      </c>
      <c r="B57" s="71" t="s">
        <v>66</v>
      </c>
      <c r="C57" s="71" t="s">
        <v>26</v>
      </c>
      <c r="D57" s="71" t="s">
        <v>308</v>
      </c>
      <c r="E57" s="71" t="s">
        <v>174</v>
      </c>
      <c r="F57" s="71">
        <v>900345851</v>
      </c>
      <c r="G57" s="73">
        <v>7</v>
      </c>
      <c r="H57" s="71" t="s">
        <v>27</v>
      </c>
      <c r="I57" s="78" t="s">
        <v>309</v>
      </c>
      <c r="J57" s="75">
        <v>43587</v>
      </c>
      <c r="K57" s="75">
        <v>43587</v>
      </c>
      <c r="L57" s="75">
        <v>43771</v>
      </c>
      <c r="M57" s="72">
        <v>200000000</v>
      </c>
      <c r="N57" s="76">
        <v>43603</v>
      </c>
      <c r="O57" s="96">
        <v>0.10290000000000001</v>
      </c>
      <c r="P57" s="90"/>
      <c r="Q57" s="75">
        <v>43771</v>
      </c>
      <c r="R57" s="77">
        <v>200000000</v>
      </c>
      <c r="S57" s="81" t="s">
        <v>104</v>
      </c>
      <c r="T57" s="71" t="s">
        <v>355</v>
      </c>
      <c r="U57" s="71" t="s">
        <v>36</v>
      </c>
      <c r="V57" s="71" t="s">
        <v>285</v>
      </c>
    </row>
    <row r="58" spans="1:22" ht="101.25" x14ac:dyDescent="0.2">
      <c r="A58" s="85">
        <v>55</v>
      </c>
      <c r="B58" s="71" t="s">
        <v>270</v>
      </c>
      <c r="C58" s="71" t="s">
        <v>26</v>
      </c>
      <c r="D58" s="71" t="s">
        <v>310</v>
      </c>
      <c r="E58" s="71" t="s">
        <v>311</v>
      </c>
      <c r="F58" s="71">
        <v>900751911</v>
      </c>
      <c r="G58" s="73">
        <v>1</v>
      </c>
      <c r="H58" s="71" t="s">
        <v>27</v>
      </c>
      <c r="I58" s="78" t="s">
        <v>312</v>
      </c>
      <c r="J58" s="75">
        <v>43595</v>
      </c>
      <c r="K58" s="75">
        <v>43609</v>
      </c>
      <c r="L58" s="75">
        <v>43975</v>
      </c>
      <c r="M58" s="72" t="s">
        <v>313</v>
      </c>
      <c r="N58" s="76">
        <v>43609</v>
      </c>
      <c r="O58" s="96">
        <v>0.5</v>
      </c>
      <c r="P58" s="90"/>
      <c r="Q58" s="75">
        <v>43975</v>
      </c>
      <c r="R58" s="77" t="str">
        <f>M58</f>
        <v>USD 56.062.37</v>
      </c>
      <c r="S58" s="81" t="s">
        <v>104</v>
      </c>
      <c r="T58" s="71" t="s">
        <v>226</v>
      </c>
      <c r="U58" s="71" t="s">
        <v>226</v>
      </c>
      <c r="V58" s="75" t="s">
        <v>44</v>
      </c>
    </row>
    <row r="59" spans="1:22" ht="45" x14ac:dyDescent="0.2">
      <c r="A59" s="85">
        <v>56</v>
      </c>
      <c r="B59" s="71" t="s">
        <v>106</v>
      </c>
      <c r="C59" s="71" t="s">
        <v>26</v>
      </c>
      <c r="D59" s="71" t="s">
        <v>314</v>
      </c>
      <c r="E59" s="71" t="s">
        <v>315</v>
      </c>
      <c r="F59" s="71">
        <v>900525820</v>
      </c>
      <c r="G59" s="73">
        <v>1</v>
      </c>
      <c r="H59" s="71" t="s">
        <v>316</v>
      </c>
      <c r="I59" s="78" t="s">
        <v>317</v>
      </c>
      <c r="J59" s="75">
        <v>43614</v>
      </c>
      <c r="K59" s="75">
        <v>43614</v>
      </c>
      <c r="L59" s="75">
        <v>43675</v>
      </c>
      <c r="M59" s="72">
        <v>49980000</v>
      </c>
      <c r="N59" s="76">
        <v>43615</v>
      </c>
      <c r="O59" s="96">
        <v>0.5</v>
      </c>
      <c r="P59" s="90"/>
      <c r="Q59" s="75">
        <v>43675</v>
      </c>
      <c r="R59" s="77">
        <v>49980000</v>
      </c>
      <c r="S59" s="81" t="s">
        <v>104</v>
      </c>
      <c r="T59" s="71" t="s">
        <v>157</v>
      </c>
      <c r="U59" s="71" t="s">
        <v>157</v>
      </c>
      <c r="V59" s="71" t="s">
        <v>258</v>
      </c>
    </row>
    <row r="60" spans="1:22" ht="56.25" x14ac:dyDescent="0.2">
      <c r="A60" s="85">
        <v>57</v>
      </c>
      <c r="B60" s="71" t="s">
        <v>106</v>
      </c>
      <c r="C60" s="71" t="s">
        <v>26</v>
      </c>
      <c r="D60" s="71" t="s">
        <v>336</v>
      </c>
      <c r="E60" s="71" t="s">
        <v>337</v>
      </c>
      <c r="F60" s="71">
        <v>900066718</v>
      </c>
      <c r="G60" s="73">
        <v>8</v>
      </c>
      <c r="H60" s="71" t="s">
        <v>27</v>
      </c>
      <c r="I60" s="78" t="s">
        <v>372</v>
      </c>
      <c r="J60" s="75">
        <v>43637</v>
      </c>
      <c r="K60" s="75">
        <v>43637</v>
      </c>
      <c r="L60" s="75">
        <v>44003</v>
      </c>
      <c r="M60" s="72">
        <v>215990950</v>
      </c>
      <c r="N60" s="76">
        <v>43641</v>
      </c>
      <c r="O60" s="97">
        <v>0</v>
      </c>
      <c r="P60" s="90"/>
      <c r="Q60" s="75">
        <v>44003</v>
      </c>
      <c r="R60" s="77">
        <v>215990950</v>
      </c>
      <c r="S60" s="81" t="s">
        <v>104</v>
      </c>
      <c r="T60" s="71" t="s">
        <v>106</v>
      </c>
      <c r="U60" s="71" t="s">
        <v>52</v>
      </c>
      <c r="V60" s="75" t="s">
        <v>287</v>
      </c>
    </row>
    <row r="61" spans="1:22" ht="56.25" x14ac:dyDescent="0.2">
      <c r="A61" s="85">
        <v>58</v>
      </c>
      <c r="B61" s="71" t="s">
        <v>106</v>
      </c>
      <c r="C61" s="71" t="s">
        <v>26</v>
      </c>
      <c r="D61" s="71" t="s">
        <v>338</v>
      </c>
      <c r="E61" s="71" t="s">
        <v>77</v>
      </c>
      <c r="F61" s="71"/>
      <c r="G61" s="73"/>
      <c r="H61" s="71" t="s">
        <v>27</v>
      </c>
      <c r="I61" s="78" t="s">
        <v>373</v>
      </c>
      <c r="J61" s="75">
        <v>43643</v>
      </c>
      <c r="K61" s="75">
        <v>43647</v>
      </c>
      <c r="L61" s="75">
        <v>44013</v>
      </c>
      <c r="M61" s="72">
        <v>207527240</v>
      </c>
      <c r="N61" s="76">
        <v>43644</v>
      </c>
      <c r="O61" s="97">
        <v>0</v>
      </c>
      <c r="P61" s="90"/>
      <c r="Q61" s="75">
        <v>44013</v>
      </c>
      <c r="R61" s="77">
        <v>207527240</v>
      </c>
      <c r="S61" s="81" t="s">
        <v>104</v>
      </c>
      <c r="T61" s="71" t="s">
        <v>106</v>
      </c>
      <c r="U61" s="71" t="s">
        <v>52</v>
      </c>
      <c r="V61" s="71" t="s">
        <v>287</v>
      </c>
    </row>
    <row r="62" spans="1:22" ht="45" x14ac:dyDescent="0.2">
      <c r="A62" s="85">
        <v>59</v>
      </c>
      <c r="B62" s="71" t="s">
        <v>106</v>
      </c>
      <c r="C62" s="71" t="s">
        <v>26</v>
      </c>
      <c r="D62" s="71" t="s">
        <v>54</v>
      </c>
      <c r="E62" s="71" t="s">
        <v>55</v>
      </c>
      <c r="F62" s="72">
        <v>800250721</v>
      </c>
      <c r="G62" s="72">
        <v>6</v>
      </c>
      <c r="H62" s="71" t="s">
        <v>56</v>
      </c>
      <c r="I62" s="74" t="s">
        <v>57</v>
      </c>
      <c r="J62" s="75">
        <v>41927</v>
      </c>
      <c r="K62" s="76">
        <v>41944</v>
      </c>
      <c r="L62" s="75">
        <v>43616</v>
      </c>
      <c r="M62" s="80">
        <v>884124576</v>
      </c>
      <c r="N62" s="76">
        <v>41929</v>
      </c>
      <c r="O62" s="96">
        <v>0.49380000000000002</v>
      </c>
      <c r="P62" s="90"/>
      <c r="Q62" s="75">
        <v>43616</v>
      </c>
      <c r="R62" s="80">
        <v>3295704576</v>
      </c>
      <c r="S62" s="81" t="s">
        <v>25</v>
      </c>
      <c r="T62" s="71" t="s">
        <v>226</v>
      </c>
      <c r="U62" s="71" t="s">
        <v>226</v>
      </c>
      <c r="V62" s="71" t="s">
        <v>44</v>
      </c>
    </row>
    <row r="63" spans="1:22" s="62" customFormat="1" ht="106.5" customHeight="1" x14ac:dyDescent="0.2">
      <c r="A63" s="85">
        <v>60</v>
      </c>
      <c r="B63" s="71" t="s">
        <v>106</v>
      </c>
      <c r="C63" s="71" t="s">
        <v>26</v>
      </c>
      <c r="D63" s="71" t="s">
        <v>76</v>
      </c>
      <c r="E63" s="71" t="s">
        <v>77</v>
      </c>
      <c r="F63" s="72">
        <v>860023380</v>
      </c>
      <c r="G63" s="72">
        <v>3</v>
      </c>
      <c r="H63" s="71" t="s">
        <v>27</v>
      </c>
      <c r="I63" s="74" t="s">
        <v>78</v>
      </c>
      <c r="J63" s="75">
        <v>42492</v>
      </c>
      <c r="K63" s="76">
        <v>42508</v>
      </c>
      <c r="L63" s="75">
        <v>42872</v>
      </c>
      <c r="M63" s="80">
        <v>267000000</v>
      </c>
      <c r="N63" s="76">
        <v>42508</v>
      </c>
      <c r="O63" s="96">
        <v>1</v>
      </c>
      <c r="P63" s="94" t="s">
        <v>385</v>
      </c>
      <c r="Q63" s="75">
        <v>43602</v>
      </c>
      <c r="R63" s="80">
        <v>858156556.31999993</v>
      </c>
      <c r="S63" s="81" t="s">
        <v>25</v>
      </c>
      <c r="T63" s="71" t="s">
        <v>106</v>
      </c>
      <c r="U63" s="71" t="s">
        <v>52</v>
      </c>
      <c r="V63" s="71" t="s">
        <v>287</v>
      </c>
    </row>
    <row r="64" spans="1:22" s="62" customFormat="1" ht="104.25" customHeight="1" x14ac:dyDescent="0.2">
      <c r="A64" s="85">
        <v>61</v>
      </c>
      <c r="B64" s="71" t="s">
        <v>106</v>
      </c>
      <c r="C64" s="71" t="s">
        <v>26</v>
      </c>
      <c r="D64" s="71" t="s">
        <v>137</v>
      </c>
      <c r="E64" s="71" t="s">
        <v>138</v>
      </c>
      <c r="F64" s="72">
        <v>900103500</v>
      </c>
      <c r="G64" s="72">
        <v>9</v>
      </c>
      <c r="H64" s="71" t="s">
        <v>139</v>
      </c>
      <c r="I64" s="78" t="s">
        <v>388</v>
      </c>
      <c r="J64" s="75">
        <v>43098</v>
      </c>
      <c r="K64" s="75">
        <v>43101</v>
      </c>
      <c r="L64" s="75">
        <v>43465</v>
      </c>
      <c r="M64" s="80">
        <v>40500000</v>
      </c>
      <c r="N64" s="76" t="s">
        <v>28</v>
      </c>
      <c r="O64" s="96">
        <v>0.83</v>
      </c>
      <c r="P64" s="90"/>
      <c r="Q64" s="75">
        <v>43646</v>
      </c>
      <c r="R64" s="80">
        <f>M64</f>
        <v>40500000</v>
      </c>
      <c r="S64" s="81" t="s">
        <v>104</v>
      </c>
      <c r="T64" s="71" t="s">
        <v>106</v>
      </c>
      <c r="U64" s="71" t="s">
        <v>226</v>
      </c>
      <c r="V64" s="75" t="s">
        <v>44</v>
      </c>
    </row>
    <row r="65" spans="1:22" s="62" customFormat="1" ht="111" customHeight="1" x14ac:dyDescent="0.2">
      <c r="A65" s="85">
        <v>62</v>
      </c>
      <c r="B65" s="71" t="s">
        <v>111</v>
      </c>
      <c r="C65" s="71" t="s">
        <v>26</v>
      </c>
      <c r="D65" s="71" t="s">
        <v>146</v>
      </c>
      <c r="E65" s="71" t="s">
        <v>147</v>
      </c>
      <c r="F65" s="71">
        <v>830089041</v>
      </c>
      <c r="G65" s="71">
        <v>6</v>
      </c>
      <c r="H65" s="71" t="s">
        <v>27</v>
      </c>
      <c r="I65" s="78" t="s">
        <v>386</v>
      </c>
      <c r="J65" s="75">
        <v>43272</v>
      </c>
      <c r="K65" s="75">
        <v>43273</v>
      </c>
      <c r="L65" s="75">
        <v>43637</v>
      </c>
      <c r="M65" s="80">
        <v>71400000</v>
      </c>
      <c r="N65" s="76">
        <v>43273</v>
      </c>
      <c r="O65" s="96">
        <v>0.5</v>
      </c>
      <c r="P65" s="94"/>
      <c r="Q65" s="75">
        <v>43637</v>
      </c>
      <c r="R65" s="80">
        <v>71400000</v>
      </c>
      <c r="S65" s="81" t="s">
        <v>104</v>
      </c>
      <c r="T65" s="71" t="s">
        <v>111</v>
      </c>
      <c r="U65" s="71" t="s">
        <v>363</v>
      </c>
      <c r="V65" s="71" t="s">
        <v>349</v>
      </c>
    </row>
    <row r="66" spans="1:22" s="62" customFormat="1" ht="66" customHeight="1" x14ac:dyDescent="0.2">
      <c r="A66" s="85">
        <v>63</v>
      </c>
      <c r="B66" s="71" t="s">
        <v>141</v>
      </c>
      <c r="C66" s="71" t="s">
        <v>26</v>
      </c>
      <c r="D66" s="71" t="s">
        <v>182</v>
      </c>
      <c r="E66" s="71" t="s">
        <v>183</v>
      </c>
      <c r="F66" s="71">
        <v>860519556</v>
      </c>
      <c r="G66" s="71">
        <v>2</v>
      </c>
      <c r="H66" s="71" t="s">
        <v>27</v>
      </c>
      <c r="I66" s="78" t="s">
        <v>387</v>
      </c>
      <c r="J66" s="75">
        <v>43405</v>
      </c>
      <c r="K66" s="75">
        <v>43419</v>
      </c>
      <c r="L66" s="75">
        <v>43595</v>
      </c>
      <c r="M66" s="80">
        <v>119000000</v>
      </c>
      <c r="N66" s="76">
        <v>43419</v>
      </c>
      <c r="O66" s="96">
        <v>0.5</v>
      </c>
      <c r="P66" s="90"/>
      <c r="Q66" s="75">
        <v>43595</v>
      </c>
      <c r="R66" s="80">
        <v>119000000</v>
      </c>
      <c r="S66" s="81" t="s">
        <v>104</v>
      </c>
      <c r="T66" s="71" t="s">
        <v>141</v>
      </c>
      <c r="U66" s="71" t="s">
        <v>325</v>
      </c>
      <c r="V66" s="71" t="s">
        <v>155</v>
      </c>
    </row>
    <row r="67" spans="1:22" s="62" customFormat="1" ht="48" customHeight="1" x14ac:dyDescent="0.2">
      <c r="A67" s="85">
        <v>64</v>
      </c>
      <c r="B67" s="71" t="s">
        <v>106</v>
      </c>
      <c r="C67" s="71" t="s">
        <v>26</v>
      </c>
      <c r="D67" s="71" t="s">
        <v>192</v>
      </c>
      <c r="E67" s="71" t="s">
        <v>193</v>
      </c>
      <c r="F67" s="71">
        <v>830139681</v>
      </c>
      <c r="G67" s="71">
        <v>5</v>
      </c>
      <c r="H67" s="71" t="s">
        <v>27</v>
      </c>
      <c r="I67" s="78" t="s">
        <v>194</v>
      </c>
      <c r="J67" s="75">
        <v>43455</v>
      </c>
      <c r="K67" s="75">
        <v>43455</v>
      </c>
      <c r="L67" s="75">
        <v>43616</v>
      </c>
      <c r="M67" s="80">
        <v>114887360</v>
      </c>
      <c r="N67" s="76">
        <v>43460</v>
      </c>
      <c r="O67" s="96">
        <v>0.7</v>
      </c>
      <c r="P67" s="90"/>
      <c r="Q67" s="75">
        <v>43616</v>
      </c>
      <c r="R67" s="80">
        <v>114887360</v>
      </c>
      <c r="S67" s="81" t="s">
        <v>104</v>
      </c>
      <c r="T67" s="71" t="s">
        <v>141</v>
      </c>
      <c r="U67" s="84" t="s">
        <v>405</v>
      </c>
      <c r="V67" s="84" t="s">
        <v>196</v>
      </c>
    </row>
    <row r="68" spans="1:22" x14ac:dyDescent="0.2">
      <c r="P68" s="95"/>
    </row>
    <row r="69" spans="1:22" x14ac:dyDescent="0.2">
      <c r="P69" s="95"/>
    </row>
    <row r="70" spans="1:22" x14ac:dyDescent="0.2">
      <c r="P70" s="95"/>
    </row>
    <row r="71" spans="1:22" x14ac:dyDescent="0.2">
      <c r="P71" s="95"/>
    </row>
    <row r="72" spans="1:22" x14ac:dyDescent="0.2">
      <c r="P72" s="95"/>
    </row>
    <row r="73" spans="1:22" x14ac:dyDescent="0.2">
      <c r="P73" s="95"/>
    </row>
    <row r="74" spans="1:22" x14ac:dyDescent="0.2">
      <c r="P74" s="95"/>
    </row>
    <row r="75" spans="1:22" x14ac:dyDescent="0.2">
      <c r="P75" s="95"/>
    </row>
    <row r="76" spans="1:22" x14ac:dyDescent="0.2">
      <c r="P76" s="95"/>
    </row>
    <row r="77" spans="1:22" x14ac:dyDescent="0.2">
      <c r="P77" s="95"/>
    </row>
    <row r="78" spans="1:22" x14ac:dyDescent="0.2">
      <c r="P78" s="95"/>
    </row>
    <row r="79" spans="1:22" x14ac:dyDescent="0.2">
      <c r="P79" s="95"/>
    </row>
    <row r="80" spans="1:22" x14ac:dyDescent="0.2">
      <c r="P80" s="95"/>
    </row>
    <row r="81" spans="16:16" x14ac:dyDescent="0.2">
      <c r="P81" s="95"/>
    </row>
    <row r="82" spans="16:16" x14ac:dyDescent="0.2">
      <c r="P82" s="95"/>
    </row>
    <row r="83" spans="16:16" x14ac:dyDescent="0.2">
      <c r="P83" s="95"/>
    </row>
  </sheetData>
  <mergeCells count="4">
    <mergeCell ref="A2:I2"/>
    <mergeCell ref="T2:V2"/>
    <mergeCell ref="J2:N2"/>
    <mergeCell ref="O2:S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VIGENTES Y EJEC.PRESP- MAY 2019</vt:lpstr>
      <vt:lpstr>VIG Y EJ PRES JULIO 2019</vt:lpstr>
      <vt:lpstr>VIG Y EJ PRES JUNIO 2019</vt:lpstr>
      <vt:lpstr>'VIGENTES Y EJEC.PRESP- MAY 2019'!Área_de_impresión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Fernando Reyes Devia</dc:creator>
  <cp:lastModifiedBy>Jenny Isabel González Cantillo</cp:lastModifiedBy>
  <dcterms:created xsi:type="dcterms:W3CDTF">2019-03-21T20:34:18Z</dcterms:created>
  <dcterms:modified xsi:type="dcterms:W3CDTF">2019-08-12T14:29:07Z</dcterms:modified>
</cp:coreProperties>
</file>